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ВАЛИФИКАЦИЯ" sheetId="1" r:id="rId1"/>
    <sheet name="ФИНАЛ" sheetId="2" r:id="rId2"/>
  </sheets>
  <definedNames>
    <definedName name="_xlnm.Print_Area" localSheetId="0">'КВАЛИФИКАЦИЯ'!$A$1:$P$47</definedName>
    <definedName name="_xlnm.Print_Area" localSheetId="1">'ФИНАЛ'!$A$1:$O$54</definedName>
  </definedNames>
  <calcPr fullCalcOnLoad="1"/>
</workbook>
</file>

<file path=xl/sharedStrings.xml><?xml version="1.0" encoding="utf-8"?>
<sst xmlns="http://schemas.openxmlformats.org/spreadsheetml/2006/main" count="142" uniqueCount="70">
  <si>
    <t>место</t>
  </si>
  <si>
    <t>1 игра</t>
  </si>
  <si>
    <t>2 игра</t>
  </si>
  <si>
    <t>3 игра</t>
  </si>
  <si>
    <t>4 игра</t>
  </si>
  <si>
    <t>6 игра</t>
  </si>
  <si>
    <t>Ф.И.</t>
  </si>
  <si>
    <t>Красноштанов Антон</t>
  </si>
  <si>
    <t>Усов Леонид</t>
  </si>
  <si>
    <t>Шемазашвили Коба</t>
  </si>
  <si>
    <t>Терехов Александр</t>
  </si>
  <si>
    <t>Иванов Василий</t>
  </si>
  <si>
    <t>Дмитриев Сергей</t>
  </si>
  <si>
    <t xml:space="preserve"> </t>
  </si>
  <si>
    <t>Машуков Александр</t>
  </si>
  <si>
    <t>Галкин Александр</t>
  </si>
  <si>
    <t>7 игра</t>
  </si>
  <si>
    <t>8 игра</t>
  </si>
  <si>
    <t>9 игра</t>
  </si>
  <si>
    <t xml:space="preserve">Сумма </t>
  </si>
  <si>
    <t>РЕЗУЛЬТАТЫ КВАЛИФИКАЦИИ /ЛИЧНЫЙ ЗАЧЕТ/</t>
  </si>
  <si>
    <t>РЕЗУЛЬТАТЫ КВАЛИФИКАЦИИ /ПАРНЫЙ ЗАЧЕТ/</t>
  </si>
  <si>
    <t>Вайнер Евгений</t>
  </si>
  <si>
    <t>Хвостов Алексей</t>
  </si>
  <si>
    <t>Федотов Владимир</t>
  </si>
  <si>
    <t>Сметанин Влад</t>
  </si>
  <si>
    <t>Носов Павел</t>
  </si>
  <si>
    <t>РЕЗУЛЬТАТЫ ФИНАЛА / ЛИЧНЫЙ ЗАЧЕТ/</t>
  </si>
  <si>
    <t>РЕЗУЛЬТАТЫ ФИНАЛА /ПАРНЫЙ ЗАЧЕТ/</t>
  </si>
  <si>
    <t>Причко Олег</t>
  </si>
  <si>
    <t>Музыка Игорь</t>
  </si>
  <si>
    <t>Место</t>
  </si>
  <si>
    <t>Фамилия, имя</t>
  </si>
  <si>
    <t>5 игра</t>
  </si>
  <si>
    <t>Бонус</t>
  </si>
  <si>
    <t>Средний за РР</t>
  </si>
  <si>
    <t>Всего</t>
  </si>
  <si>
    <t>Сумма за 16 игр</t>
  </si>
  <si>
    <t>Понкратов Максим</t>
  </si>
  <si>
    <t>Гречушкин Юрий</t>
  </si>
  <si>
    <t>Ремнев Андрей</t>
  </si>
  <si>
    <t>Усов Леонид / Красноштанов Антон</t>
  </si>
  <si>
    <t>Соревнования по боуцлингу посвященные</t>
  </si>
  <si>
    <t xml:space="preserve">70-ти летию Победы </t>
  </si>
  <si>
    <t>БОУЛИНГ- МАРАФОН</t>
  </si>
  <si>
    <r>
      <t xml:space="preserve">13-16.05.2015г: </t>
    </r>
    <r>
      <rPr>
        <b/>
        <i/>
        <sz val="20"/>
        <color indexed="10"/>
        <rFont val="Times New Roman"/>
        <family val="1"/>
      </rPr>
      <t>отборочный тур</t>
    </r>
    <r>
      <rPr>
        <sz val="20"/>
        <rFont val="Arial"/>
        <family val="2"/>
      </rPr>
      <t xml:space="preserve"> </t>
    </r>
  </si>
  <si>
    <r>
      <t>17.05.2015 (воскресенье)</t>
    </r>
    <r>
      <rPr>
        <b/>
        <i/>
        <sz val="20"/>
        <color indexed="10"/>
        <rFont val="Times New Roman"/>
        <family val="1"/>
      </rPr>
      <t>: полуфинал, финал</t>
    </r>
  </si>
  <si>
    <t>10 игра</t>
  </si>
  <si>
    <t>Сумма за 10 игр</t>
  </si>
  <si>
    <t>Средний за 10 игр</t>
  </si>
  <si>
    <t>Крючков Александр</t>
  </si>
  <si>
    <t>Юдина Татьяна</t>
  </si>
  <si>
    <t>Лаптев Николай</t>
  </si>
  <si>
    <t>г-п</t>
  </si>
  <si>
    <t>Кулинич Василий</t>
  </si>
  <si>
    <t>Мацакян Георгий</t>
  </si>
  <si>
    <t>Серышев Андрей</t>
  </si>
  <si>
    <t>Баранов Дмитрий</t>
  </si>
  <si>
    <t>РЕЗУЛЬТАТЫ ПОЛУФИНАЛА /ЛИЧНЫЙ ЗАЧЕТ/</t>
  </si>
  <si>
    <t>за 10 игр</t>
  </si>
  <si>
    <t>Сумма за 18 игр</t>
  </si>
  <si>
    <t>Средний за 18 игр</t>
  </si>
  <si>
    <t>Сумма за 8 игр</t>
  </si>
  <si>
    <t>Результат за 18 игр</t>
  </si>
  <si>
    <t>Средний за 25 игр</t>
  </si>
  <si>
    <t>Баранов Дмитрий / Носов Павел</t>
  </si>
  <si>
    <t>Мацакян Георгий / Кулинич Василий</t>
  </si>
  <si>
    <t>Дмитриев Сергей / Сметанин Влад</t>
  </si>
  <si>
    <t>Лаптев Николай / Гречушкин Юрий</t>
  </si>
  <si>
    <t>ПОБЕДИТЕЛЬ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</si>
</sst>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  <numFmt numFmtId="173" formatCode="#,##0.0"/>
    <numFmt numFmtId="174" formatCode="#,##0.000"/>
  </numFmts>
  <fonts count="62">
    <font>
      <sz val="10"/>
      <name val="Arial Cyr"/>
      <family val="0"/>
    </font>
    <font>
      <sz val="4"/>
      <name val="Arial Cyr"/>
      <family val="2"/>
    </font>
    <font>
      <b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6"/>
      <name val="Arial"/>
      <family val="2"/>
    </font>
    <font>
      <sz val="14"/>
      <name val="Arial Cyr"/>
      <family val="0"/>
    </font>
    <font>
      <sz val="8"/>
      <name val="Arial Cyr"/>
      <family val="0"/>
    </font>
    <font>
      <b/>
      <i/>
      <sz val="20"/>
      <color indexed="18"/>
      <name val="Times New Roman"/>
      <family val="1"/>
    </font>
    <font>
      <b/>
      <i/>
      <sz val="20"/>
      <color indexed="10"/>
      <name val="Times New Roman"/>
      <family val="1"/>
    </font>
    <font>
      <sz val="20"/>
      <name val="Arial"/>
      <family val="2"/>
    </font>
    <font>
      <b/>
      <sz val="26"/>
      <color indexed="10"/>
      <name val="Bookman Old Style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0"/>
      <color indexed="10"/>
      <name val="Bookman Old Style"/>
      <family val="1"/>
    </font>
    <font>
      <sz val="30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sz val="18"/>
      <name val="Arial Cyr"/>
      <family val="0"/>
    </font>
    <font>
      <sz val="18"/>
      <name val="Arial"/>
      <family val="2"/>
    </font>
    <font>
      <b/>
      <sz val="18"/>
      <name val="Arial Unicode MS"/>
      <family val="2"/>
    </font>
    <font>
      <b/>
      <sz val="10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  <font>
      <b/>
      <i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 Cyr"/>
      <family val="0"/>
    </font>
    <font>
      <b/>
      <sz val="18"/>
      <color indexed="10"/>
      <name val="Arial Unicode MS"/>
      <family val="2"/>
    </font>
    <font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Arial Cyr"/>
      <family val="0"/>
    </font>
    <font>
      <b/>
      <sz val="18"/>
      <color rgb="FFFF0000"/>
      <name val="Arial Unicode MS"/>
      <family val="2"/>
    </font>
    <font>
      <sz val="12"/>
      <color theme="1"/>
      <name val="Verdana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16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25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7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59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8" fillId="25" borderId="20" xfId="0" applyFont="1" applyFill="1" applyBorder="1" applyAlignment="1">
      <alignment horizontal="center" vertical="center" wrapText="1"/>
    </xf>
    <xf numFmtId="0" fontId="8" fillId="25" borderId="21" xfId="0" applyFont="1" applyFill="1" applyBorder="1" applyAlignment="1">
      <alignment horizontal="center" vertical="center" wrapText="1"/>
    </xf>
    <xf numFmtId="0" fontId="8" fillId="26" borderId="21" xfId="0" applyFont="1" applyFill="1" applyBorder="1" applyAlignment="1">
      <alignment horizontal="center" vertical="center" wrapText="1"/>
    </xf>
    <xf numFmtId="0" fontId="8" fillId="25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166" fontId="8" fillId="25" borderId="1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/>
    </xf>
    <xf numFmtId="0" fontId="6" fillId="25" borderId="17" xfId="0" applyFont="1" applyFill="1" applyBorder="1" applyAlignment="1">
      <alignment horizontal="center"/>
    </xf>
    <xf numFmtId="0" fontId="8" fillId="25" borderId="26" xfId="0" applyFont="1" applyFill="1" applyBorder="1" applyAlignment="1">
      <alignment horizontal="center" vertical="center" wrapText="1"/>
    </xf>
    <xf numFmtId="0" fontId="8" fillId="25" borderId="29" xfId="0" applyFont="1" applyFill="1" applyBorder="1" applyAlignment="1">
      <alignment horizontal="center" vertical="center" wrapText="1"/>
    </xf>
    <xf numFmtId="0" fontId="8" fillId="26" borderId="27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/>
    </xf>
    <xf numFmtId="166" fontId="8" fillId="25" borderId="15" xfId="0" applyNumberFormat="1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166" fontId="8" fillId="25" borderId="19" xfId="0" applyNumberFormat="1" applyFont="1" applyFill="1" applyBorder="1" applyAlignment="1">
      <alignment horizontal="center" vertical="center"/>
    </xf>
    <xf numFmtId="0" fontId="6" fillId="25" borderId="30" xfId="0" applyFont="1" applyFill="1" applyBorder="1" applyAlignment="1">
      <alignment horizontal="center"/>
    </xf>
    <xf numFmtId="166" fontId="8" fillId="25" borderId="31" xfId="0" applyNumberFormat="1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166" fontId="8" fillId="25" borderId="18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61" fillId="27" borderId="16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61" fillId="27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61" fillId="27" borderId="17" xfId="0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4" fontId="26" fillId="0" borderId="14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166" fontId="8" fillId="0" borderId="19" xfId="0" applyNumberFormat="1" applyFont="1" applyFill="1" applyBorder="1" applyAlignment="1">
      <alignment horizontal="center" vertical="center"/>
    </xf>
    <xf numFmtId="166" fontId="8" fillId="0" borderId="3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8" fillId="27" borderId="20" xfId="0" applyFont="1" applyFill="1" applyBorder="1" applyAlignment="1">
      <alignment horizontal="center" vertical="center" wrapText="1"/>
    </xf>
    <xf numFmtId="0" fontId="8" fillId="27" borderId="21" xfId="0" applyFont="1" applyFill="1" applyBorder="1" applyAlignment="1">
      <alignment horizontal="center" vertical="center" wrapText="1"/>
    </xf>
    <xf numFmtId="0" fontId="8" fillId="27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 horizontal="center"/>
    </xf>
    <xf numFmtId="0" fontId="6" fillId="25" borderId="1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25" borderId="32" xfId="0" applyFont="1" applyFill="1" applyBorder="1" applyAlignment="1">
      <alignment horizontal="center"/>
    </xf>
    <xf numFmtId="166" fontId="8" fillId="25" borderId="33" xfId="0" applyNumberFormat="1" applyFont="1" applyFill="1" applyBorder="1" applyAlignment="1">
      <alignment horizontal="center" vertical="center"/>
    </xf>
    <xf numFmtId="166" fontId="8" fillId="25" borderId="34" xfId="0" applyNumberFormat="1" applyFont="1" applyFill="1" applyBorder="1" applyAlignment="1">
      <alignment horizontal="center" vertical="center"/>
    </xf>
    <xf numFmtId="0" fontId="8" fillId="26" borderId="35" xfId="0" applyFont="1" applyFill="1" applyBorder="1" applyAlignment="1">
      <alignment horizontal="center" vertical="center"/>
    </xf>
    <xf numFmtId="0" fontId="8" fillId="26" borderId="36" xfId="0" applyFont="1" applyFill="1" applyBorder="1" applyAlignment="1">
      <alignment horizontal="center" vertical="center"/>
    </xf>
    <xf numFmtId="0" fontId="8" fillId="26" borderId="18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166" fontId="8" fillId="25" borderId="22" xfId="0" applyNumberFormat="1" applyFont="1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/>
    </xf>
    <xf numFmtId="0" fontId="6" fillId="25" borderId="37" xfId="0" applyFont="1" applyFill="1" applyBorder="1" applyAlignment="1">
      <alignment horizontal="center"/>
    </xf>
    <xf numFmtId="0" fontId="6" fillId="25" borderId="38" xfId="0" applyFont="1" applyFill="1" applyBorder="1" applyAlignment="1">
      <alignment horizontal="center"/>
    </xf>
    <xf numFmtId="0" fontId="6" fillId="25" borderId="39" xfId="0" applyFont="1" applyFill="1" applyBorder="1" applyAlignment="1">
      <alignment horizontal="center"/>
    </xf>
    <xf numFmtId="0" fontId="8" fillId="26" borderId="21" xfId="0" applyFont="1" applyFill="1" applyBorder="1" applyAlignment="1">
      <alignment horizontal="center" vertical="center"/>
    </xf>
    <xf numFmtId="0" fontId="8" fillId="26" borderId="23" xfId="0" applyFont="1" applyFill="1" applyBorder="1" applyAlignment="1">
      <alignment horizontal="center" vertical="center"/>
    </xf>
    <xf numFmtId="0" fontId="8" fillId="26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28" borderId="40" xfId="0" applyFont="1" applyFill="1" applyBorder="1" applyAlignment="1">
      <alignment horizontal="center"/>
    </xf>
    <xf numFmtId="0" fontId="6" fillId="28" borderId="41" xfId="0" applyFont="1" applyFill="1" applyBorder="1" applyAlignment="1">
      <alignment horizontal="center"/>
    </xf>
    <xf numFmtId="0" fontId="6" fillId="28" borderId="42" xfId="0" applyFont="1" applyFill="1" applyBorder="1" applyAlignment="1">
      <alignment horizontal="center"/>
    </xf>
    <xf numFmtId="0" fontId="25" fillId="27" borderId="43" xfId="0" applyFont="1" applyFill="1" applyBorder="1" applyAlignment="1">
      <alignment horizontal="center" vertical="center"/>
    </xf>
    <xf numFmtId="0" fontId="25" fillId="27" borderId="44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5" fillId="27" borderId="45" xfId="0" applyFont="1" applyFill="1" applyBorder="1" applyAlignment="1">
      <alignment horizontal="center" vertical="center"/>
    </xf>
    <xf numFmtId="0" fontId="25" fillId="27" borderId="4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5" fillId="27" borderId="43" xfId="0" applyFont="1" applyFill="1" applyBorder="1" applyAlignment="1">
      <alignment horizontal="center" vertical="center" shrinkToFit="1"/>
    </xf>
    <xf numFmtId="0" fontId="25" fillId="27" borderId="44" xfId="0" applyFont="1" applyFill="1" applyBorder="1" applyAlignment="1">
      <alignment horizontal="center" vertical="center" shrinkToFit="1"/>
    </xf>
    <xf numFmtId="0" fontId="25" fillId="27" borderId="43" xfId="0" applyFont="1" applyFill="1" applyBorder="1" applyAlignment="1">
      <alignment horizontal="center" vertical="center" wrapText="1"/>
    </xf>
    <xf numFmtId="0" fontId="25" fillId="27" borderId="4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85725</xdr:rowOff>
    </xdr:from>
    <xdr:to>
      <xdr:col>15</xdr:col>
      <xdr:colOff>0</xdr:colOff>
      <xdr:row>0</xdr:row>
      <xdr:rowOff>200025</xdr:rowOff>
    </xdr:to>
    <xdr:grpSp>
      <xdr:nvGrpSpPr>
        <xdr:cNvPr id="1" name="Group 15"/>
        <xdr:cNvGrpSpPr>
          <a:grpSpLocks noChangeAspect="1"/>
        </xdr:cNvGrpSpPr>
      </xdr:nvGrpSpPr>
      <xdr:grpSpPr>
        <a:xfrm>
          <a:off x="13296900" y="85725"/>
          <a:ext cx="0" cy="114300"/>
          <a:chOff x="5870" y="4149"/>
          <a:chExt cx="180" cy="181"/>
        </a:xfrm>
        <a:solidFill>
          <a:srgbClr val="FFFFFF"/>
        </a:solidFill>
      </xdr:grpSpPr>
      <xdr:sp>
        <xdr:nvSpPr>
          <xdr:cNvPr id="2" name="AutoShape 16"/>
          <xdr:cNvSpPr>
            <a:spLocks noChangeAspect="1"/>
          </xdr:cNvSpPr>
        </xdr:nvSpPr>
        <xdr:spPr>
          <a:xfrm>
            <a:off x="5870" y="4149"/>
            <a:ext cx="180" cy="1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view="pageBreakPreview" zoomScale="85" zoomScaleNormal="65" zoomScaleSheetLayoutView="85" zoomScalePageLayoutView="0" workbookViewId="0" topLeftCell="A19">
      <selection activeCell="D40" sqref="D40"/>
    </sheetView>
  </sheetViews>
  <sheetFormatPr defaultColWidth="9.00390625" defaultRowHeight="12.75" outlineLevelRow="1"/>
  <cols>
    <col min="1" max="1" width="10.75390625" style="2" customWidth="1"/>
    <col min="2" max="2" width="31.25390625" style="1" customWidth="1"/>
    <col min="3" max="3" width="9.375" style="1" customWidth="1"/>
    <col min="4" max="4" width="9.625" style="1" customWidth="1"/>
    <col min="5" max="5" width="10.25390625" style="1" customWidth="1"/>
    <col min="6" max="8" width="10.00390625" style="1" customWidth="1"/>
    <col min="9" max="11" width="10.125" style="1" customWidth="1"/>
    <col min="12" max="12" width="11.25390625" style="1" customWidth="1"/>
    <col min="13" max="13" width="5.875" style="1" customWidth="1"/>
    <col min="14" max="14" width="12.625" style="1" customWidth="1"/>
    <col min="15" max="15" width="13.125" style="1" customWidth="1"/>
    <col min="16" max="16" width="7.625" style="1" hidden="1" customWidth="1"/>
    <col min="17" max="16384" width="9.125" style="1" customWidth="1"/>
  </cols>
  <sheetData>
    <row r="1" spans="1:21" ht="37.5">
      <c r="A1" s="114" t="s">
        <v>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8"/>
      <c r="R1" s="18"/>
      <c r="S1" s="18"/>
      <c r="T1" s="18"/>
      <c r="U1" s="18"/>
    </row>
    <row r="2" spans="1:16" ht="32.25" customHeight="1">
      <c r="A2" s="114" t="s">
        <v>43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9"/>
    </row>
    <row r="3" spans="1:16" ht="32.25" customHeight="1">
      <c r="A3" s="114" t="s">
        <v>44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9"/>
    </row>
    <row r="4" spans="1:16" ht="26.25" customHeight="1">
      <c r="A4" s="45"/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25.5">
      <c r="A5" s="45"/>
      <c r="B5" s="115" t="s">
        <v>46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s="4" customFormat="1" ht="18" customHeight="1" thickBot="1">
      <c r="A6" s="3"/>
      <c r="C6" s="121" t="s">
        <v>20</v>
      </c>
      <c r="D6" s="121"/>
      <c r="E6" s="121"/>
      <c r="F6" s="121"/>
      <c r="G6" s="121"/>
      <c r="H6" s="121"/>
      <c r="I6" s="121"/>
      <c r="J6" s="56"/>
      <c r="K6" s="56"/>
      <c r="L6" s="10"/>
      <c r="M6" s="10"/>
      <c r="N6" s="10"/>
      <c r="O6" s="10"/>
      <c r="R6"/>
    </row>
    <row r="7" spans="1:16" s="5" customFormat="1" ht="38.25" customHeight="1" thickBot="1">
      <c r="A7" s="46" t="s">
        <v>0</v>
      </c>
      <c r="B7" s="47" t="s">
        <v>6</v>
      </c>
      <c r="C7" s="47" t="s">
        <v>1</v>
      </c>
      <c r="D7" s="47" t="s">
        <v>2</v>
      </c>
      <c r="E7" s="47" t="s">
        <v>3</v>
      </c>
      <c r="F7" s="47" t="s">
        <v>4</v>
      </c>
      <c r="G7" s="47" t="s">
        <v>33</v>
      </c>
      <c r="H7" s="47" t="s">
        <v>5</v>
      </c>
      <c r="I7" s="47" t="s">
        <v>16</v>
      </c>
      <c r="J7" s="47" t="s">
        <v>17</v>
      </c>
      <c r="K7" s="47" t="s">
        <v>18</v>
      </c>
      <c r="L7" s="47" t="s">
        <v>47</v>
      </c>
      <c r="M7" s="47" t="s">
        <v>53</v>
      </c>
      <c r="N7" s="48" t="s">
        <v>48</v>
      </c>
      <c r="O7" s="49" t="s">
        <v>49</v>
      </c>
      <c r="P7" s="11"/>
    </row>
    <row r="8" spans="1:16" ht="20.25" customHeight="1">
      <c r="A8" s="70">
        <v>1</v>
      </c>
      <c r="B8" s="15" t="s">
        <v>7</v>
      </c>
      <c r="C8" s="16">
        <v>203</v>
      </c>
      <c r="D8" s="16">
        <v>198</v>
      </c>
      <c r="E8" s="16">
        <v>194</v>
      </c>
      <c r="F8" s="16">
        <v>199</v>
      </c>
      <c r="G8" s="16">
        <v>227</v>
      </c>
      <c r="H8" s="16">
        <v>205</v>
      </c>
      <c r="I8" s="16">
        <v>236</v>
      </c>
      <c r="J8" s="16">
        <v>238</v>
      </c>
      <c r="K8" s="16">
        <v>243</v>
      </c>
      <c r="L8" s="16">
        <v>239</v>
      </c>
      <c r="M8" s="16"/>
      <c r="N8" s="77">
        <f aca="true" t="shared" si="0" ref="N8:N18">SUM(C8:L8)</f>
        <v>2182</v>
      </c>
      <c r="O8" s="78">
        <f aca="true" t="shared" si="1" ref="O8:O32">SUM(N8/10)</f>
        <v>218.2</v>
      </c>
      <c r="P8" s="12"/>
    </row>
    <row r="9" spans="1:16" ht="20.25" customHeight="1">
      <c r="A9" s="79">
        <v>2</v>
      </c>
      <c r="B9" s="6" t="s">
        <v>39</v>
      </c>
      <c r="C9" s="8">
        <v>220</v>
      </c>
      <c r="D9" s="8">
        <v>196</v>
      </c>
      <c r="E9" s="8">
        <v>186</v>
      </c>
      <c r="F9" s="8">
        <v>198</v>
      </c>
      <c r="G9" s="8">
        <v>235</v>
      </c>
      <c r="H9" s="8">
        <v>247</v>
      </c>
      <c r="I9" s="8">
        <v>213</v>
      </c>
      <c r="J9" s="8">
        <v>235</v>
      </c>
      <c r="K9" s="8">
        <v>210</v>
      </c>
      <c r="L9" s="8">
        <v>240</v>
      </c>
      <c r="M9" s="8"/>
      <c r="N9" s="14">
        <f t="shared" si="0"/>
        <v>2180</v>
      </c>
      <c r="O9" s="80">
        <f t="shared" si="1"/>
        <v>218</v>
      </c>
      <c r="P9" s="12"/>
    </row>
    <row r="10" spans="1:16" s="9" customFormat="1" ht="20.25" customHeight="1">
      <c r="A10" s="79">
        <v>3</v>
      </c>
      <c r="B10" s="6" t="s">
        <v>8</v>
      </c>
      <c r="C10" s="58">
        <v>209</v>
      </c>
      <c r="D10" s="58">
        <v>211</v>
      </c>
      <c r="E10" s="58">
        <v>200</v>
      </c>
      <c r="F10" s="58">
        <v>214</v>
      </c>
      <c r="G10" s="58">
        <v>211</v>
      </c>
      <c r="H10" s="58">
        <v>224</v>
      </c>
      <c r="I10" s="58">
        <v>258</v>
      </c>
      <c r="J10" s="58">
        <v>197</v>
      </c>
      <c r="K10" s="58">
        <v>203</v>
      </c>
      <c r="L10" s="58">
        <v>244</v>
      </c>
      <c r="M10" s="58"/>
      <c r="N10" s="14">
        <f t="shared" si="0"/>
        <v>2171</v>
      </c>
      <c r="O10" s="80">
        <f t="shared" si="1"/>
        <v>217.1</v>
      </c>
      <c r="P10" s="13"/>
    </row>
    <row r="11" spans="1:16" s="9" customFormat="1" ht="20.25" customHeight="1">
      <c r="A11" s="79">
        <v>4</v>
      </c>
      <c r="B11" s="6" t="s">
        <v>52</v>
      </c>
      <c r="C11" s="8">
        <v>220</v>
      </c>
      <c r="D11" s="8">
        <v>213</v>
      </c>
      <c r="E11" s="8">
        <v>205</v>
      </c>
      <c r="F11" s="8">
        <v>212</v>
      </c>
      <c r="G11" s="8">
        <v>194</v>
      </c>
      <c r="H11" s="8">
        <v>196</v>
      </c>
      <c r="I11" s="8">
        <v>223</v>
      </c>
      <c r="J11" s="8">
        <v>246</v>
      </c>
      <c r="K11" s="8">
        <v>202</v>
      </c>
      <c r="L11" s="8">
        <v>204</v>
      </c>
      <c r="M11" s="8"/>
      <c r="N11" s="14">
        <f t="shared" si="0"/>
        <v>2115</v>
      </c>
      <c r="O11" s="80">
        <f t="shared" si="1"/>
        <v>211.5</v>
      </c>
      <c r="P11" s="13"/>
    </row>
    <row r="12" spans="1:16" s="9" customFormat="1" ht="20.25" customHeight="1">
      <c r="A12" s="79">
        <v>5</v>
      </c>
      <c r="B12" s="6" t="s">
        <v>12</v>
      </c>
      <c r="C12" s="8">
        <v>203</v>
      </c>
      <c r="D12" s="8">
        <v>196</v>
      </c>
      <c r="E12" s="8">
        <v>229</v>
      </c>
      <c r="F12" s="8">
        <v>191</v>
      </c>
      <c r="G12" s="8">
        <v>201</v>
      </c>
      <c r="H12" s="8">
        <v>225</v>
      </c>
      <c r="I12" s="8">
        <v>245</v>
      </c>
      <c r="J12" s="8">
        <v>193</v>
      </c>
      <c r="K12" s="8">
        <v>213</v>
      </c>
      <c r="L12" s="8">
        <v>212</v>
      </c>
      <c r="M12" s="8"/>
      <c r="N12" s="14">
        <f t="shared" si="0"/>
        <v>2108</v>
      </c>
      <c r="O12" s="80">
        <f t="shared" si="1"/>
        <v>210.8</v>
      </c>
      <c r="P12" s="13"/>
    </row>
    <row r="13" spans="1:16" s="9" customFormat="1" ht="20.25" customHeight="1">
      <c r="A13" s="79">
        <v>6</v>
      </c>
      <c r="B13" s="6" t="s">
        <v>26</v>
      </c>
      <c r="C13" s="8">
        <v>229</v>
      </c>
      <c r="D13" s="8">
        <v>207</v>
      </c>
      <c r="E13" s="8">
        <v>224</v>
      </c>
      <c r="F13" s="8">
        <v>204</v>
      </c>
      <c r="G13" s="8">
        <v>196</v>
      </c>
      <c r="H13" s="8">
        <v>213</v>
      </c>
      <c r="I13" s="8">
        <v>198</v>
      </c>
      <c r="J13" s="8">
        <v>221</v>
      </c>
      <c r="K13" s="8">
        <v>185</v>
      </c>
      <c r="L13" s="8">
        <v>215</v>
      </c>
      <c r="M13" s="8"/>
      <c r="N13" s="14">
        <f t="shared" si="0"/>
        <v>2092</v>
      </c>
      <c r="O13" s="80">
        <f t="shared" si="1"/>
        <v>209.2</v>
      </c>
      <c r="P13" s="13"/>
    </row>
    <row r="14" spans="1:16" s="9" customFormat="1" ht="20.25">
      <c r="A14" s="79">
        <v>7</v>
      </c>
      <c r="B14" s="6" t="s">
        <v>25</v>
      </c>
      <c r="C14" s="8">
        <v>180</v>
      </c>
      <c r="D14" s="8">
        <v>204</v>
      </c>
      <c r="E14" s="8">
        <v>200</v>
      </c>
      <c r="F14" s="8">
        <v>204</v>
      </c>
      <c r="G14" s="8">
        <v>205</v>
      </c>
      <c r="H14" s="8">
        <v>208</v>
      </c>
      <c r="I14" s="8">
        <v>215</v>
      </c>
      <c r="J14" s="8">
        <v>205</v>
      </c>
      <c r="K14" s="8">
        <v>229</v>
      </c>
      <c r="L14" s="8">
        <v>189</v>
      </c>
      <c r="M14" s="8"/>
      <c r="N14" s="14">
        <f t="shared" si="0"/>
        <v>2039</v>
      </c>
      <c r="O14" s="80">
        <f t="shared" si="1"/>
        <v>203.9</v>
      </c>
      <c r="P14" s="12"/>
    </row>
    <row r="15" spans="1:16" s="9" customFormat="1" ht="19.5" customHeight="1">
      <c r="A15" s="79">
        <v>8</v>
      </c>
      <c r="B15" s="6" t="s">
        <v>22</v>
      </c>
      <c r="C15" s="8">
        <v>190</v>
      </c>
      <c r="D15" s="8">
        <v>171</v>
      </c>
      <c r="E15" s="8">
        <v>219</v>
      </c>
      <c r="F15" s="8">
        <v>212</v>
      </c>
      <c r="G15" s="8">
        <v>279</v>
      </c>
      <c r="H15" s="8">
        <v>202</v>
      </c>
      <c r="I15" s="8">
        <v>187</v>
      </c>
      <c r="J15" s="8">
        <v>211</v>
      </c>
      <c r="K15" s="8">
        <v>194</v>
      </c>
      <c r="L15" s="8">
        <v>170</v>
      </c>
      <c r="M15" s="8"/>
      <c r="N15" s="14">
        <f t="shared" si="0"/>
        <v>2035</v>
      </c>
      <c r="O15" s="80">
        <f t="shared" si="1"/>
        <v>203.5</v>
      </c>
      <c r="P15" s="12"/>
    </row>
    <row r="16" spans="1:16" s="9" customFormat="1" ht="19.5" customHeight="1">
      <c r="A16" s="79">
        <v>9</v>
      </c>
      <c r="B16" s="6" t="s">
        <v>54</v>
      </c>
      <c r="C16" s="8">
        <v>184</v>
      </c>
      <c r="D16" s="8">
        <v>204</v>
      </c>
      <c r="E16" s="8">
        <v>235</v>
      </c>
      <c r="F16" s="8">
        <v>181</v>
      </c>
      <c r="G16" s="8">
        <v>244</v>
      </c>
      <c r="H16" s="8">
        <v>192</v>
      </c>
      <c r="I16" s="8">
        <v>191</v>
      </c>
      <c r="J16" s="8">
        <v>171</v>
      </c>
      <c r="K16" s="8">
        <v>208</v>
      </c>
      <c r="L16" s="8">
        <v>191</v>
      </c>
      <c r="M16" s="8"/>
      <c r="N16" s="14">
        <f t="shared" si="0"/>
        <v>2001</v>
      </c>
      <c r="O16" s="80">
        <f t="shared" si="1"/>
        <v>200.1</v>
      </c>
      <c r="P16" s="12"/>
    </row>
    <row r="17" spans="1:16" s="9" customFormat="1" ht="19.5" customHeight="1">
      <c r="A17" s="79">
        <v>10</v>
      </c>
      <c r="B17" s="6" t="s">
        <v>55</v>
      </c>
      <c r="C17" s="8">
        <v>201</v>
      </c>
      <c r="D17" s="8">
        <v>190</v>
      </c>
      <c r="E17" s="8">
        <v>191</v>
      </c>
      <c r="F17" s="8">
        <v>162</v>
      </c>
      <c r="G17" s="8">
        <v>246</v>
      </c>
      <c r="H17" s="8">
        <v>236</v>
      </c>
      <c r="I17" s="8">
        <v>202</v>
      </c>
      <c r="J17" s="8">
        <v>193</v>
      </c>
      <c r="K17" s="8">
        <v>182</v>
      </c>
      <c r="L17" s="8">
        <v>182</v>
      </c>
      <c r="M17" s="8"/>
      <c r="N17" s="14">
        <f t="shared" si="0"/>
        <v>1985</v>
      </c>
      <c r="O17" s="80">
        <f t="shared" si="1"/>
        <v>198.5</v>
      </c>
      <c r="P17" s="12"/>
    </row>
    <row r="18" spans="1:16" s="9" customFormat="1" ht="19.5" customHeight="1" thickBot="1">
      <c r="A18" s="71">
        <v>11</v>
      </c>
      <c r="B18" s="28" t="s">
        <v>10</v>
      </c>
      <c r="C18" s="29">
        <v>258</v>
      </c>
      <c r="D18" s="29">
        <v>199</v>
      </c>
      <c r="E18" s="29">
        <v>182</v>
      </c>
      <c r="F18" s="29">
        <v>194</v>
      </c>
      <c r="G18" s="29">
        <v>188</v>
      </c>
      <c r="H18" s="29">
        <v>205</v>
      </c>
      <c r="I18" s="29">
        <v>203</v>
      </c>
      <c r="J18" s="29">
        <v>175</v>
      </c>
      <c r="K18" s="29">
        <v>189</v>
      </c>
      <c r="L18" s="29">
        <v>190</v>
      </c>
      <c r="M18" s="29"/>
      <c r="N18" s="81">
        <f t="shared" si="0"/>
        <v>1983</v>
      </c>
      <c r="O18" s="82">
        <f t="shared" si="1"/>
        <v>198.3</v>
      </c>
      <c r="P18" s="12"/>
    </row>
    <row r="19" spans="1:16" s="9" customFormat="1" ht="19.5" customHeight="1">
      <c r="A19" s="83">
        <v>12</v>
      </c>
      <c r="B19" s="30" t="s">
        <v>51</v>
      </c>
      <c r="C19" s="31">
        <v>201</v>
      </c>
      <c r="D19" s="31">
        <v>165</v>
      </c>
      <c r="E19" s="31">
        <v>193</v>
      </c>
      <c r="F19" s="31">
        <v>169</v>
      </c>
      <c r="G19" s="31">
        <v>223</v>
      </c>
      <c r="H19" s="31">
        <v>177</v>
      </c>
      <c r="I19" s="31">
        <v>203</v>
      </c>
      <c r="J19" s="31">
        <v>188</v>
      </c>
      <c r="K19" s="31">
        <v>173</v>
      </c>
      <c r="L19" s="31">
        <v>197</v>
      </c>
      <c r="M19" s="31">
        <v>50</v>
      </c>
      <c r="N19" s="75">
        <f>SUM(C19:M19)</f>
        <v>1939</v>
      </c>
      <c r="O19" s="76">
        <f t="shared" si="1"/>
        <v>193.9</v>
      </c>
      <c r="P19" s="12"/>
    </row>
    <row r="20" spans="1:16" s="9" customFormat="1" ht="19.5" customHeight="1">
      <c r="A20" s="84">
        <v>13</v>
      </c>
      <c r="B20" s="7" t="s">
        <v>57</v>
      </c>
      <c r="C20" s="8">
        <v>193</v>
      </c>
      <c r="D20" s="8">
        <v>208</v>
      </c>
      <c r="E20" s="8">
        <v>183</v>
      </c>
      <c r="F20" s="8">
        <v>196</v>
      </c>
      <c r="G20" s="8">
        <v>160</v>
      </c>
      <c r="H20" s="8">
        <v>234</v>
      </c>
      <c r="I20" s="8">
        <v>214</v>
      </c>
      <c r="J20" s="8">
        <v>182</v>
      </c>
      <c r="K20" s="8">
        <v>181</v>
      </c>
      <c r="L20" s="8">
        <v>182</v>
      </c>
      <c r="M20" s="8"/>
      <c r="N20" s="14">
        <f aca="true" t="shared" si="2" ref="N20:N32">SUM(C20:L20)</f>
        <v>1933</v>
      </c>
      <c r="O20" s="66">
        <f t="shared" si="1"/>
        <v>193.3</v>
      </c>
      <c r="P20" s="12"/>
    </row>
    <row r="21" spans="1:16" s="9" customFormat="1" ht="19.5" customHeight="1">
      <c r="A21" s="84">
        <v>14</v>
      </c>
      <c r="B21" s="6" t="s">
        <v>29</v>
      </c>
      <c r="C21" s="8">
        <v>210</v>
      </c>
      <c r="D21" s="8">
        <v>213</v>
      </c>
      <c r="E21" s="8">
        <v>176</v>
      </c>
      <c r="F21" s="8">
        <v>169</v>
      </c>
      <c r="G21" s="8">
        <v>177</v>
      </c>
      <c r="H21" s="8">
        <v>184</v>
      </c>
      <c r="I21" s="8">
        <v>174</v>
      </c>
      <c r="J21" s="8">
        <v>191</v>
      </c>
      <c r="K21" s="8">
        <v>200</v>
      </c>
      <c r="L21" s="8">
        <v>192</v>
      </c>
      <c r="M21" s="8"/>
      <c r="N21" s="14">
        <f t="shared" si="2"/>
        <v>1886</v>
      </c>
      <c r="O21" s="66">
        <f t="shared" si="1"/>
        <v>188.6</v>
      </c>
      <c r="P21" s="12"/>
    </row>
    <row r="22" spans="1:16" s="9" customFormat="1" ht="19.5" customHeight="1">
      <c r="A22" s="84">
        <v>15</v>
      </c>
      <c r="B22" s="6" t="s">
        <v>24</v>
      </c>
      <c r="C22" s="8">
        <v>209</v>
      </c>
      <c r="D22" s="8">
        <v>150</v>
      </c>
      <c r="E22" s="8">
        <v>186</v>
      </c>
      <c r="F22" s="8">
        <v>202</v>
      </c>
      <c r="G22" s="8">
        <v>189</v>
      </c>
      <c r="H22" s="8">
        <v>192</v>
      </c>
      <c r="I22" s="8">
        <v>189</v>
      </c>
      <c r="J22" s="8">
        <v>169</v>
      </c>
      <c r="K22" s="8">
        <v>160</v>
      </c>
      <c r="L22" s="8">
        <v>203</v>
      </c>
      <c r="M22" s="8"/>
      <c r="N22" s="14">
        <f t="shared" si="2"/>
        <v>1849</v>
      </c>
      <c r="O22" s="66">
        <f t="shared" si="1"/>
        <v>184.9</v>
      </c>
      <c r="P22" s="12"/>
    </row>
    <row r="23" spans="1:16" s="9" customFormat="1" ht="19.5" customHeight="1">
      <c r="A23" s="84">
        <v>16</v>
      </c>
      <c r="B23" s="6" t="s">
        <v>15</v>
      </c>
      <c r="C23" s="8">
        <v>174</v>
      </c>
      <c r="D23" s="8">
        <v>215</v>
      </c>
      <c r="E23" s="8">
        <v>194</v>
      </c>
      <c r="F23" s="8">
        <v>169</v>
      </c>
      <c r="G23" s="8">
        <v>201</v>
      </c>
      <c r="H23" s="8">
        <v>184</v>
      </c>
      <c r="I23" s="8">
        <v>148</v>
      </c>
      <c r="J23" s="8">
        <v>134</v>
      </c>
      <c r="K23" s="8">
        <v>206</v>
      </c>
      <c r="L23" s="8">
        <v>165</v>
      </c>
      <c r="M23" s="8"/>
      <c r="N23" s="14">
        <f t="shared" si="2"/>
        <v>1790</v>
      </c>
      <c r="O23" s="66">
        <f t="shared" si="1"/>
        <v>179</v>
      </c>
      <c r="P23" s="12"/>
    </row>
    <row r="24" spans="1:16" s="9" customFormat="1" ht="19.5" customHeight="1">
      <c r="A24" s="84">
        <v>17</v>
      </c>
      <c r="B24" s="6" t="s">
        <v>56</v>
      </c>
      <c r="C24" s="8">
        <v>168</v>
      </c>
      <c r="D24" s="8">
        <v>179</v>
      </c>
      <c r="E24" s="8">
        <v>187</v>
      </c>
      <c r="F24" s="8">
        <v>167</v>
      </c>
      <c r="G24" s="8">
        <v>171</v>
      </c>
      <c r="H24" s="8">
        <v>139</v>
      </c>
      <c r="I24" s="8">
        <v>195</v>
      </c>
      <c r="J24" s="8">
        <v>185</v>
      </c>
      <c r="K24" s="8">
        <v>155</v>
      </c>
      <c r="L24" s="8">
        <v>152</v>
      </c>
      <c r="M24" s="8"/>
      <c r="N24" s="14">
        <f t="shared" si="2"/>
        <v>1698</v>
      </c>
      <c r="O24" s="66">
        <f t="shared" si="1"/>
        <v>169.8</v>
      </c>
      <c r="P24" s="12"/>
    </row>
    <row r="25" spans="1:16" s="9" customFormat="1" ht="19.5" customHeight="1">
      <c r="A25" s="84">
        <v>18</v>
      </c>
      <c r="B25" s="6" t="s">
        <v>38</v>
      </c>
      <c r="C25" s="8">
        <v>136</v>
      </c>
      <c r="D25" s="8">
        <v>156</v>
      </c>
      <c r="E25" s="8">
        <v>163</v>
      </c>
      <c r="F25" s="8">
        <v>143</v>
      </c>
      <c r="G25" s="8">
        <v>190</v>
      </c>
      <c r="H25" s="8">
        <v>148</v>
      </c>
      <c r="I25" s="8">
        <v>190</v>
      </c>
      <c r="J25" s="8">
        <v>204</v>
      </c>
      <c r="K25" s="8">
        <v>173</v>
      </c>
      <c r="L25" s="8">
        <v>159</v>
      </c>
      <c r="M25" s="8"/>
      <c r="N25" s="14">
        <f t="shared" si="2"/>
        <v>1662</v>
      </c>
      <c r="O25" s="66">
        <f t="shared" si="1"/>
        <v>166.2</v>
      </c>
      <c r="P25" s="12"/>
    </row>
    <row r="26" spans="1:16" s="9" customFormat="1" ht="19.5" customHeight="1">
      <c r="A26" s="84">
        <v>19</v>
      </c>
      <c r="B26" s="6" t="s">
        <v>50</v>
      </c>
      <c r="C26" s="8">
        <v>150</v>
      </c>
      <c r="D26" s="8">
        <v>154</v>
      </c>
      <c r="E26" s="8">
        <v>149</v>
      </c>
      <c r="F26" s="8">
        <v>185</v>
      </c>
      <c r="G26" s="8">
        <v>128</v>
      </c>
      <c r="H26" s="8">
        <v>139</v>
      </c>
      <c r="I26" s="8">
        <v>191</v>
      </c>
      <c r="J26" s="8">
        <v>117</v>
      </c>
      <c r="K26" s="8">
        <v>168</v>
      </c>
      <c r="L26" s="8">
        <v>161</v>
      </c>
      <c r="M26" s="8"/>
      <c r="N26" s="14">
        <f t="shared" si="2"/>
        <v>1542</v>
      </c>
      <c r="O26" s="66">
        <f t="shared" si="1"/>
        <v>154.2</v>
      </c>
      <c r="P26" s="12"/>
    </row>
    <row r="27" spans="1:16" s="9" customFormat="1" ht="19.5" customHeight="1" hidden="1" outlineLevel="1">
      <c r="A27" s="65">
        <v>19</v>
      </c>
      <c r="B27" s="6" t="s">
        <v>11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4">
        <f t="shared" si="2"/>
        <v>0</v>
      </c>
      <c r="O27" s="66">
        <f t="shared" si="1"/>
        <v>0</v>
      </c>
      <c r="P27" s="12"/>
    </row>
    <row r="28" spans="1:16" s="9" customFormat="1" ht="19.5" customHeight="1" hidden="1" outlineLevel="1">
      <c r="A28" s="65">
        <v>20</v>
      </c>
      <c r="B28" s="6" t="s">
        <v>14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>
        <f t="shared" si="2"/>
        <v>0</v>
      </c>
      <c r="O28" s="66">
        <f t="shared" si="1"/>
        <v>0</v>
      </c>
      <c r="P28" s="12"/>
    </row>
    <row r="29" spans="1:16" s="9" customFormat="1" ht="19.5" customHeight="1" hidden="1" outlineLevel="1">
      <c r="A29" s="65">
        <v>21</v>
      </c>
      <c r="B29" s="6" t="s">
        <v>30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>
        <f t="shared" si="2"/>
        <v>0</v>
      </c>
      <c r="O29" s="66">
        <f t="shared" si="1"/>
        <v>0</v>
      </c>
      <c r="P29" s="12"/>
    </row>
    <row r="30" spans="1:16" s="9" customFormat="1" ht="19.5" customHeight="1" hidden="1" outlineLevel="1">
      <c r="A30" s="65">
        <v>22</v>
      </c>
      <c r="B30" s="6" t="s">
        <v>40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>
        <f t="shared" si="2"/>
        <v>0</v>
      </c>
      <c r="O30" s="66">
        <f t="shared" si="1"/>
        <v>0</v>
      </c>
      <c r="P30" s="12"/>
    </row>
    <row r="31" spans="1:16" s="9" customFormat="1" ht="19.5" customHeight="1" hidden="1" outlineLevel="1">
      <c r="A31" s="65">
        <v>23</v>
      </c>
      <c r="B31" s="6" t="s">
        <v>23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>
        <f t="shared" si="2"/>
        <v>0</v>
      </c>
      <c r="O31" s="66">
        <f t="shared" si="1"/>
        <v>0</v>
      </c>
      <c r="P31" s="12"/>
    </row>
    <row r="32" spans="1:16" s="9" customFormat="1" ht="19.5" customHeight="1" hidden="1" outlineLevel="1">
      <c r="A32" s="65">
        <v>24</v>
      </c>
      <c r="B32" s="6" t="s">
        <v>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4">
        <f t="shared" si="2"/>
        <v>0</v>
      </c>
      <c r="O32" s="66">
        <f t="shared" si="1"/>
        <v>0</v>
      </c>
      <c r="P32" s="12"/>
    </row>
    <row r="33" spans="1:16" s="9" customFormat="1" ht="19.5" customHeight="1" collapsed="1">
      <c r="A33" s="26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/>
      <c r="P33" s="12"/>
    </row>
    <row r="34" spans="1:16" s="9" customFormat="1" ht="19.5" customHeight="1" thickBot="1">
      <c r="A34" s="26"/>
      <c r="B34" s="24"/>
      <c r="C34" s="57" t="s">
        <v>21</v>
      </c>
      <c r="D34" s="57"/>
      <c r="E34" s="57"/>
      <c r="F34" s="57"/>
      <c r="G34" s="56"/>
      <c r="H34" s="56"/>
      <c r="I34" s="25"/>
      <c r="J34" s="25"/>
      <c r="K34" s="25"/>
      <c r="L34" s="25"/>
      <c r="M34" s="25"/>
      <c r="N34" s="25"/>
      <c r="O34" s="27"/>
      <c r="P34" s="12"/>
    </row>
    <row r="35" spans="1:16" s="9" customFormat="1" ht="40.5" customHeight="1" thickBot="1">
      <c r="A35" s="72" t="s">
        <v>0</v>
      </c>
      <c r="B35" s="73" t="s">
        <v>6</v>
      </c>
      <c r="C35" s="73" t="s">
        <v>1</v>
      </c>
      <c r="D35" s="73" t="s">
        <v>2</v>
      </c>
      <c r="E35" s="73" t="s">
        <v>3</v>
      </c>
      <c r="F35" s="73" t="s">
        <v>4</v>
      </c>
      <c r="G35" s="73" t="s">
        <v>33</v>
      </c>
      <c r="H35" s="73" t="s">
        <v>5</v>
      </c>
      <c r="I35" s="73" t="s">
        <v>16</v>
      </c>
      <c r="J35" s="73" t="s">
        <v>17</v>
      </c>
      <c r="K35" s="73" t="s">
        <v>18</v>
      </c>
      <c r="L35" s="73" t="s">
        <v>47</v>
      </c>
      <c r="M35" s="73" t="s">
        <v>53</v>
      </c>
      <c r="N35" s="74" t="s">
        <v>37</v>
      </c>
      <c r="O35" s="69"/>
      <c r="P35" s="12"/>
    </row>
    <row r="36" spans="1:16" s="9" customFormat="1" ht="20.25">
      <c r="A36" s="122">
        <v>1</v>
      </c>
      <c r="B36" s="30" t="s">
        <v>39</v>
      </c>
      <c r="C36" s="8">
        <v>220</v>
      </c>
      <c r="D36" s="8">
        <v>196</v>
      </c>
      <c r="E36" s="8">
        <v>186</v>
      </c>
      <c r="F36" s="8">
        <v>198</v>
      </c>
      <c r="G36" s="8">
        <v>235</v>
      </c>
      <c r="H36" s="8">
        <v>247</v>
      </c>
      <c r="I36" s="8">
        <v>213</v>
      </c>
      <c r="J36" s="8">
        <v>235</v>
      </c>
      <c r="K36" s="8">
        <v>210</v>
      </c>
      <c r="L36" s="8">
        <v>240</v>
      </c>
      <c r="M36" s="31">
        <v>30</v>
      </c>
      <c r="N36" s="125">
        <f>SUM(C36:M37)</f>
        <v>4375</v>
      </c>
      <c r="O36" s="69"/>
      <c r="P36" s="12"/>
    </row>
    <row r="37" spans="1:16" s="9" customFormat="1" ht="21" thickBot="1">
      <c r="A37" s="133"/>
      <c r="B37" s="59" t="s">
        <v>52</v>
      </c>
      <c r="C37" s="29">
        <v>220</v>
      </c>
      <c r="D37" s="29">
        <v>213</v>
      </c>
      <c r="E37" s="29">
        <v>205</v>
      </c>
      <c r="F37" s="29">
        <v>212</v>
      </c>
      <c r="G37" s="29">
        <v>194</v>
      </c>
      <c r="H37" s="29">
        <v>196</v>
      </c>
      <c r="I37" s="29">
        <v>223</v>
      </c>
      <c r="J37" s="29">
        <v>246</v>
      </c>
      <c r="K37" s="29">
        <v>202</v>
      </c>
      <c r="L37" s="29">
        <v>204</v>
      </c>
      <c r="M37" s="60">
        <v>50</v>
      </c>
      <c r="N37" s="126"/>
      <c r="O37" s="69"/>
      <c r="P37" s="12"/>
    </row>
    <row r="38" spans="1:16" s="9" customFormat="1" ht="20.25">
      <c r="A38" s="119">
        <v>2</v>
      </c>
      <c r="B38" s="15" t="s">
        <v>8</v>
      </c>
      <c r="C38" s="61">
        <v>209</v>
      </c>
      <c r="D38" s="61">
        <v>211</v>
      </c>
      <c r="E38" s="61">
        <v>200</v>
      </c>
      <c r="F38" s="61">
        <v>214</v>
      </c>
      <c r="G38" s="61">
        <v>211</v>
      </c>
      <c r="H38" s="61">
        <v>224</v>
      </c>
      <c r="I38" s="61">
        <v>258</v>
      </c>
      <c r="J38" s="61">
        <v>197</v>
      </c>
      <c r="K38" s="61">
        <v>203</v>
      </c>
      <c r="L38" s="61">
        <v>244</v>
      </c>
      <c r="M38" s="61"/>
      <c r="N38" s="128">
        <f>SUM(C38:M39)</f>
        <v>4353</v>
      </c>
      <c r="O38" s="69"/>
      <c r="P38" s="12"/>
    </row>
    <row r="39" spans="1:16" s="9" customFormat="1" ht="21" thickBot="1">
      <c r="A39" s="120"/>
      <c r="B39" s="28" t="s">
        <v>7</v>
      </c>
      <c r="C39" s="29">
        <v>203</v>
      </c>
      <c r="D39" s="29">
        <v>198</v>
      </c>
      <c r="E39" s="29">
        <v>194</v>
      </c>
      <c r="F39" s="29">
        <v>199</v>
      </c>
      <c r="G39" s="29">
        <v>227</v>
      </c>
      <c r="H39" s="29">
        <v>205</v>
      </c>
      <c r="I39" s="29">
        <v>236</v>
      </c>
      <c r="J39" s="29">
        <v>238</v>
      </c>
      <c r="K39" s="29">
        <v>243</v>
      </c>
      <c r="L39" s="29">
        <v>239</v>
      </c>
      <c r="M39" s="29"/>
      <c r="N39" s="127"/>
      <c r="O39" s="69"/>
      <c r="P39" s="12"/>
    </row>
    <row r="40" spans="1:16" s="9" customFormat="1" ht="20.25">
      <c r="A40" s="130">
        <v>3</v>
      </c>
      <c r="B40" s="15" t="s">
        <v>25</v>
      </c>
      <c r="C40" s="16">
        <v>180</v>
      </c>
      <c r="D40" s="16">
        <v>204</v>
      </c>
      <c r="E40" s="16">
        <v>200</v>
      </c>
      <c r="F40" s="16">
        <v>204</v>
      </c>
      <c r="G40" s="16">
        <v>205</v>
      </c>
      <c r="H40" s="16">
        <v>208</v>
      </c>
      <c r="I40" s="16">
        <v>215</v>
      </c>
      <c r="J40" s="16">
        <v>205</v>
      </c>
      <c r="K40" s="16">
        <v>229</v>
      </c>
      <c r="L40" s="16">
        <v>189</v>
      </c>
      <c r="M40" s="16"/>
      <c r="N40" s="128">
        <f>SUM(C40:M41)</f>
        <v>4147</v>
      </c>
      <c r="O40" s="69"/>
      <c r="P40" s="12"/>
    </row>
    <row r="41" spans="1:16" s="9" customFormat="1" ht="21" thickBot="1">
      <c r="A41" s="131"/>
      <c r="B41" s="28" t="s">
        <v>12</v>
      </c>
      <c r="C41" s="29">
        <v>203</v>
      </c>
      <c r="D41" s="29">
        <v>196</v>
      </c>
      <c r="E41" s="29">
        <v>229</v>
      </c>
      <c r="F41" s="29">
        <v>191</v>
      </c>
      <c r="G41" s="29">
        <v>201</v>
      </c>
      <c r="H41" s="29">
        <v>225</v>
      </c>
      <c r="I41" s="29">
        <v>245</v>
      </c>
      <c r="J41" s="29">
        <v>193</v>
      </c>
      <c r="K41" s="29">
        <v>213</v>
      </c>
      <c r="L41" s="29">
        <v>212</v>
      </c>
      <c r="M41" s="29"/>
      <c r="N41" s="127"/>
      <c r="O41" s="69"/>
      <c r="P41" s="12"/>
    </row>
    <row r="42" spans="1:16" s="9" customFormat="1" ht="20.25">
      <c r="A42" s="122">
        <v>4</v>
      </c>
      <c r="B42" s="30" t="s">
        <v>54</v>
      </c>
      <c r="C42" s="31">
        <v>184</v>
      </c>
      <c r="D42" s="31">
        <v>204</v>
      </c>
      <c r="E42" s="31">
        <v>235</v>
      </c>
      <c r="F42" s="31">
        <v>181</v>
      </c>
      <c r="G42" s="31">
        <v>244</v>
      </c>
      <c r="H42" s="31">
        <v>192</v>
      </c>
      <c r="I42" s="31">
        <v>191</v>
      </c>
      <c r="J42" s="31">
        <v>171</v>
      </c>
      <c r="K42" s="31">
        <v>208</v>
      </c>
      <c r="L42" s="31">
        <v>191</v>
      </c>
      <c r="M42" s="31">
        <v>50</v>
      </c>
      <c r="N42" s="125">
        <f>SUM(C42:M43)</f>
        <v>4116</v>
      </c>
      <c r="O42" s="69"/>
      <c r="P42" s="12"/>
    </row>
    <row r="43" spans="1:16" s="9" customFormat="1" ht="21" thickBot="1">
      <c r="A43" s="120"/>
      <c r="B43" s="28" t="s">
        <v>55</v>
      </c>
      <c r="C43" s="29">
        <v>201</v>
      </c>
      <c r="D43" s="29">
        <v>190</v>
      </c>
      <c r="E43" s="29">
        <v>191</v>
      </c>
      <c r="F43" s="29">
        <v>162</v>
      </c>
      <c r="G43" s="29">
        <v>246</v>
      </c>
      <c r="H43" s="29">
        <v>236</v>
      </c>
      <c r="I43" s="29">
        <v>202</v>
      </c>
      <c r="J43" s="29">
        <v>193</v>
      </c>
      <c r="K43" s="29">
        <v>182</v>
      </c>
      <c r="L43" s="29">
        <v>182</v>
      </c>
      <c r="M43" s="29">
        <v>80</v>
      </c>
      <c r="N43" s="127"/>
      <c r="O43" s="69"/>
      <c r="P43" s="12"/>
    </row>
    <row r="44" spans="1:16" s="9" customFormat="1" ht="20.25">
      <c r="A44" s="119">
        <v>5</v>
      </c>
      <c r="B44" s="15" t="s">
        <v>57</v>
      </c>
      <c r="C44" s="8">
        <v>193</v>
      </c>
      <c r="D44" s="8">
        <v>208</v>
      </c>
      <c r="E44" s="8">
        <v>183</v>
      </c>
      <c r="F44" s="8">
        <v>196</v>
      </c>
      <c r="G44" s="8">
        <v>160</v>
      </c>
      <c r="H44" s="8">
        <v>234</v>
      </c>
      <c r="I44" s="8">
        <v>214</v>
      </c>
      <c r="J44" s="8">
        <v>182</v>
      </c>
      <c r="K44" s="8">
        <v>181</v>
      </c>
      <c r="L44" s="8">
        <v>182</v>
      </c>
      <c r="M44" s="16"/>
      <c r="N44" s="128">
        <f>SUM(C44:M45)</f>
        <v>4075</v>
      </c>
      <c r="O44" s="69"/>
      <c r="P44" s="12"/>
    </row>
    <row r="45" spans="1:16" s="9" customFormat="1" ht="21" thickBot="1">
      <c r="A45" s="120"/>
      <c r="B45" s="28" t="s">
        <v>26</v>
      </c>
      <c r="C45" s="29">
        <v>229</v>
      </c>
      <c r="D45" s="29">
        <v>207</v>
      </c>
      <c r="E45" s="29">
        <v>224</v>
      </c>
      <c r="F45" s="29">
        <v>204</v>
      </c>
      <c r="G45" s="29">
        <v>196</v>
      </c>
      <c r="H45" s="29">
        <v>213</v>
      </c>
      <c r="I45" s="29">
        <v>198</v>
      </c>
      <c r="J45" s="29">
        <v>221</v>
      </c>
      <c r="K45" s="29">
        <v>185</v>
      </c>
      <c r="L45" s="29">
        <v>215</v>
      </c>
      <c r="M45" s="29">
        <v>50</v>
      </c>
      <c r="N45" s="127"/>
      <c r="O45" s="69"/>
      <c r="P45" s="12"/>
    </row>
    <row r="46" spans="1:16" s="9" customFormat="1" ht="20.25">
      <c r="A46" s="116">
        <v>6</v>
      </c>
      <c r="B46" s="15" t="s">
        <v>22</v>
      </c>
      <c r="C46" s="16">
        <v>190</v>
      </c>
      <c r="D46" s="16">
        <v>171</v>
      </c>
      <c r="E46" s="16">
        <v>219</v>
      </c>
      <c r="F46" s="16">
        <v>212</v>
      </c>
      <c r="G46" s="16">
        <v>279</v>
      </c>
      <c r="H46" s="16">
        <v>202</v>
      </c>
      <c r="I46" s="16">
        <v>187</v>
      </c>
      <c r="J46" s="16">
        <v>211</v>
      </c>
      <c r="K46" s="16">
        <v>194</v>
      </c>
      <c r="L46" s="16">
        <v>170</v>
      </c>
      <c r="M46" s="16"/>
      <c r="N46" s="128">
        <f>SUM(C46:M47)</f>
        <v>4048</v>
      </c>
      <c r="O46" s="69"/>
      <c r="P46" s="12"/>
    </row>
    <row r="47" spans="1:16" s="9" customFormat="1" ht="21" thickBot="1">
      <c r="A47" s="117"/>
      <c r="B47" s="28" t="s">
        <v>10</v>
      </c>
      <c r="C47" s="29">
        <v>258</v>
      </c>
      <c r="D47" s="29">
        <v>199</v>
      </c>
      <c r="E47" s="29">
        <v>182</v>
      </c>
      <c r="F47" s="29">
        <v>194</v>
      </c>
      <c r="G47" s="29">
        <v>188</v>
      </c>
      <c r="H47" s="29">
        <v>205</v>
      </c>
      <c r="I47" s="29">
        <v>203</v>
      </c>
      <c r="J47" s="29">
        <v>175</v>
      </c>
      <c r="K47" s="29">
        <v>189</v>
      </c>
      <c r="L47" s="29">
        <v>190</v>
      </c>
      <c r="M47" s="29">
        <v>30</v>
      </c>
      <c r="N47" s="127"/>
      <c r="O47" s="69"/>
      <c r="P47" s="12"/>
    </row>
    <row r="48" spans="15:16" s="9" customFormat="1" ht="24" customHeight="1">
      <c r="O48" s="69"/>
      <c r="P48" s="12"/>
    </row>
    <row r="49" spans="15:16" s="9" customFormat="1" ht="24" customHeight="1">
      <c r="O49" s="69"/>
      <c r="P49" s="12"/>
    </row>
    <row r="50" spans="15:16" s="9" customFormat="1" ht="24" customHeight="1">
      <c r="O50" s="118"/>
      <c r="P50" s="12"/>
    </row>
    <row r="51" spans="15:16" s="9" customFormat="1" ht="24" customHeight="1">
      <c r="O51" s="118"/>
      <c r="P51" s="12"/>
    </row>
    <row r="52" spans="15:16" s="9" customFormat="1" ht="24" customHeight="1">
      <c r="O52" s="118"/>
      <c r="P52" s="12"/>
    </row>
    <row r="53" spans="15:16" s="9" customFormat="1" ht="24" customHeight="1">
      <c r="O53" s="118"/>
      <c r="P53" s="12"/>
    </row>
    <row r="54" spans="15:16" s="9" customFormat="1" ht="20.25" customHeight="1">
      <c r="O54" s="118"/>
      <c r="P54" s="12"/>
    </row>
    <row r="55" spans="15:16" s="9" customFormat="1" ht="20.25" customHeight="1">
      <c r="O55" s="118"/>
      <c r="P55" s="12"/>
    </row>
    <row r="56" spans="15:16" s="9" customFormat="1" ht="20.25" customHeight="1">
      <c r="O56" s="118"/>
      <c r="P56" s="12"/>
    </row>
    <row r="57" spans="15:16" s="9" customFormat="1" ht="20.25" customHeight="1">
      <c r="O57" s="118"/>
      <c r="P57" s="12"/>
    </row>
    <row r="58" spans="15:16" s="9" customFormat="1" ht="20.25" customHeight="1">
      <c r="O58" s="118"/>
      <c r="P58" s="12"/>
    </row>
    <row r="59" spans="15:16" s="9" customFormat="1" ht="20.25" customHeight="1">
      <c r="O59" s="118"/>
      <c r="P59" s="12"/>
    </row>
    <row r="60" s="9" customFormat="1" ht="20.25" customHeight="1">
      <c r="P60" s="12"/>
    </row>
    <row r="61" s="9" customFormat="1" ht="20.25" customHeight="1" hidden="1">
      <c r="P61" s="12"/>
    </row>
    <row r="62" s="9" customFormat="1" ht="20.25" customHeight="1" hidden="1">
      <c r="P62" s="12"/>
    </row>
    <row r="63" s="9" customFormat="1" ht="19.5" customHeight="1" hidden="1">
      <c r="P63" s="12"/>
    </row>
    <row r="64" s="9" customFormat="1" ht="19.5" customHeight="1" hidden="1">
      <c r="P64" s="12"/>
    </row>
    <row r="65" s="9" customFormat="1" ht="19.5" customHeight="1" hidden="1">
      <c r="P65" s="12"/>
    </row>
    <row r="66" s="9" customFormat="1" ht="19.5" customHeight="1" hidden="1" thickBot="1">
      <c r="P66" s="12"/>
    </row>
    <row r="67" spans="1:16" s="9" customFormat="1" ht="19.5" customHeight="1" hidden="1">
      <c r="A67" s="130">
        <v>3</v>
      </c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67"/>
      <c r="N67" s="134">
        <f>SUM(C67:L68)</f>
        <v>0</v>
      </c>
      <c r="O67" s="129">
        <f>SUM(N67/16)</f>
        <v>0</v>
      </c>
      <c r="P67" s="12"/>
    </row>
    <row r="68" spans="1:16" s="9" customFormat="1" ht="19.5" customHeight="1" hidden="1" thickBot="1">
      <c r="A68" s="131"/>
      <c r="B68" s="28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135"/>
      <c r="O68" s="124"/>
      <c r="P68" s="12"/>
    </row>
    <row r="69" s="9" customFormat="1" ht="19.5" customHeight="1" hidden="1">
      <c r="P69" s="12"/>
    </row>
    <row r="70" s="9" customFormat="1" ht="19.5" customHeight="1" hidden="1">
      <c r="P70" s="12"/>
    </row>
    <row r="71" spans="1:16" ht="15" hidden="1">
      <c r="A71" s="1"/>
      <c r="P71" s="12"/>
    </row>
    <row r="72" spans="1:16" ht="15" hidden="1">
      <c r="A72" s="1"/>
      <c r="P72" s="12"/>
    </row>
    <row r="73" spans="1:16" ht="15" hidden="1">
      <c r="A73" s="1"/>
      <c r="P73" s="12"/>
    </row>
    <row r="74" spans="1:16" ht="15" hidden="1">
      <c r="A74" s="1"/>
      <c r="P74" s="12"/>
    </row>
    <row r="75" spans="1:16" ht="20.25" hidden="1">
      <c r="A75" s="132">
        <v>7</v>
      </c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68"/>
      <c r="N75" s="136">
        <f>SUM(C75:L76)</f>
        <v>0</v>
      </c>
      <c r="O75" s="123">
        <f>SUM(N75/12)</f>
        <v>0</v>
      </c>
      <c r="P75" s="12"/>
    </row>
    <row r="76" spans="1:16" ht="21" hidden="1" thickBot="1">
      <c r="A76" s="131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50"/>
      <c r="N76" s="135"/>
      <c r="O76" s="124"/>
      <c r="P76" s="12"/>
    </row>
    <row r="77" ht="6" customHeight="1" hidden="1" collapsed="1"/>
    <row r="78" ht="12.75" collapsed="1"/>
    <row r="79" spans="2:5" ht="18">
      <c r="B79" s="20"/>
      <c r="C79" s="20"/>
      <c r="D79" s="20"/>
      <c r="E79" s="20"/>
    </row>
    <row r="80" spans="2:5" ht="18">
      <c r="B80" s="20"/>
      <c r="C80" s="20"/>
      <c r="D80" s="20"/>
      <c r="E80" s="20"/>
    </row>
    <row r="84" ht="12.75">
      <c r="N84" s="1" t="s">
        <v>13</v>
      </c>
    </row>
  </sheetData>
  <sheetProtection/>
  <mergeCells count="29">
    <mergeCell ref="A44:A45"/>
    <mergeCell ref="A67:A68"/>
    <mergeCell ref="A75:A76"/>
    <mergeCell ref="A36:A37"/>
    <mergeCell ref="N67:N68"/>
    <mergeCell ref="N75:N76"/>
    <mergeCell ref="N44:N45"/>
    <mergeCell ref="N40:N41"/>
    <mergeCell ref="A40:A41"/>
    <mergeCell ref="O75:O76"/>
    <mergeCell ref="N36:N37"/>
    <mergeCell ref="N42:N43"/>
    <mergeCell ref="O50:O51"/>
    <mergeCell ref="O58:O59"/>
    <mergeCell ref="N38:N39"/>
    <mergeCell ref="O52:O53"/>
    <mergeCell ref="O67:O68"/>
    <mergeCell ref="N46:N47"/>
    <mergeCell ref="O56:O57"/>
    <mergeCell ref="A1:P1"/>
    <mergeCell ref="B4:P4"/>
    <mergeCell ref="B5:P5"/>
    <mergeCell ref="A46:A47"/>
    <mergeCell ref="O54:O55"/>
    <mergeCell ref="A2:O2"/>
    <mergeCell ref="A3:O3"/>
    <mergeCell ref="A38:A39"/>
    <mergeCell ref="C6:I6"/>
    <mergeCell ref="A42:A43"/>
  </mergeCells>
  <printOptions/>
  <pageMargins left="0" right="0" top="0" bottom="0" header="0.1968503937007874" footer="0"/>
  <pageSetup horizontalDpi="600" verticalDpi="600" orientation="landscape" paperSize="9" scale="64" r:id="rId4"/>
  <rowBreaks count="1" manualBreakCount="1">
    <brk id="55" max="15" man="1"/>
  </rowBreaks>
  <colBreaks count="1" manualBreakCount="1">
    <brk id="15" max="46" man="1"/>
  </colBreaks>
  <drawing r:id="rId3"/>
  <legacyDrawing r:id="rId2"/>
  <oleObjects>
    <oleObject progId="CorelDRAW.Graphic.12" shapeId="70791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60" zoomScaleNormal="60" zoomScalePageLayoutView="0" workbookViewId="0" topLeftCell="A1">
      <selection activeCell="K46" sqref="K46"/>
    </sheetView>
  </sheetViews>
  <sheetFormatPr defaultColWidth="9.00390625" defaultRowHeight="12.75"/>
  <cols>
    <col min="1" max="1" width="10.625" style="0" customWidth="1"/>
    <col min="2" max="2" width="34.625" style="0" customWidth="1"/>
    <col min="3" max="3" width="15.75390625" style="0" customWidth="1"/>
    <col min="4" max="4" width="12.25390625" style="0" customWidth="1"/>
    <col min="5" max="5" width="13.25390625" style="0" customWidth="1"/>
    <col min="6" max="9" width="11.75390625" style="0" customWidth="1"/>
    <col min="10" max="10" width="13.625" style="0" customWidth="1"/>
    <col min="11" max="11" width="13.875" style="0" customWidth="1"/>
    <col min="12" max="12" width="13.00390625" style="0" customWidth="1"/>
    <col min="13" max="13" width="16.25390625" style="0" customWidth="1"/>
    <col min="14" max="14" width="14.125" style="0" customWidth="1"/>
    <col min="15" max="15" width="11.75390625" style="0" customWidth="1"/>
  </cols>
  <sheetData>
    <row r="1" spans="1:15" ht="37.5">
      <c r="A1" s="114" t="s">
        <v>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37.5">
      <c r="A2" s="114" t="s">
        <v>43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37.5">
      <c r="A3" s="114" t="s">
        <v>44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ht="25.5">
      <c r="A4" s="115" t="s">
        <v>45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25.5">
      <c r="A5" s="115" t="s">
        <v>46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ht="26.25" customHeight="1" thickBot="1">
      <c r="A6" s="137" t="s">
        <v>58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4" ht="50.25" customHeight="1" thickBot="1">
      <c r="A7" s="111" t="s">
        <v>0</v>
      </c>
      <c r="B7" s="112" t="s">
        <v>6</v>
      </c>
      <c r="C7" s="112" t="s">
        <v>59</v>
      </c>
      <c r="D7" s="112" t="s">
        <v>1</v>
      </c>
      <c r="E7" s="112" t="s">
        <v>2</v>
      </c>
      <c r="F7" s="112" t="s">
        <v>3</v>
      </c>
      <c r="G7" s="112" t="s">
        <v>4</v>
      </c>
      <c r="H7" s="112" t="s">
        <v>33</v>
      </c>
      <c r="I7" s="112" t="s">
        <v>5</v>
      </c>
      <c r="J7" s="112" t="s">
        <v>16</v>
      </c>
      <c r="K7" s="112" t="s">
        <v>17</v>
      </c>
      <c r="L7" s="112" t="s">
        <v>62</v>
      </c>
      <c r="M7" s="112" t="s">
        <v>60</v>
      </c>
      <c r="N7" s="113" t="s">
        <v>61</v>
      </c>
    </row>
    <row r="8" spans="1:14" ht="20.25">
      <c r="A8" s="92">
        <v>1</v>
      </c>
      <c r="B8" s="15" t="s">
        <v>7</v>
      </c>
      <c r="C8" s="16">
        <v>2182</v>
      </c>
      <c r="D8" s="16">
        <v>172</v>
      </c>
      <c r="E8" s="16">
        <v>177</v>
      </c>
      <c r="F8" s="16">
        <v>237</v>
      </c>
      <c r="G8" s="16">
        <v>236</v>
      </c>
      <c r="H8" s="16">
        <v>194</v>
      </c>
      <c r="I8" s="16">
        <v>220</v>
      </c>
      <c r="J8" s="16">
        <v>212</v>
      </c>
      <c r="K8" s="16">
        <v>179</v>
      </c>
      <c r="L8" s="16">
        <f aca="true" t="shared" si="0" ref="L8:L15">SUM(D8:K8)</f>
        <v>1627</v>
      </c>
      <c r="M8" s="16">
        <f aca="true" t="shared" si="1" ref="M8:M15">SUM(C8:K8)</f>
        <v>3809</v>
      </c>
      <c r="N8" s="108">
        <f aca="true" t="shared" si="2" ref="N8:N15">SUM(M8/18)</f>
        <v>211.61111111111111</v>
      </c>
    </row>
    <row r="9" spans="1:14" ht="20.25">
      <c r="A9" s="98">
        <v>2</v>
      </c>
      <c r="B9" s="6" t="s">
        <v>39</v>
      </c>
      <c r="C9" s="8">
        <v>2180</v>
      </c>
      <c r="D9" s="8">
        <v>174</v>
      </c>
      <c r="E9" s="8">
        <v>184</v>
      </c>
      <c r="F9" s="8">
        <v>191</v>
      </c>
      <c r="G9" s="8">
        <v>204</v>
      </c>
      <c r="H9" s="8">
        <v>236</v>
      </c>
      <c r="I9" s="8">
        <v>209</v>
      </c>
      <c r="J9" s="8">
        <v>203</v>
      </c>
      <c r="K9" s="8">
        <v>178</v>
      </c>
      <c r="L9" s="8">
        <f t="shared" si="0"/>
        <v>1579</v>
      </c>
      <c r="M9" s="8">
        <f t="shared" si="1"/>
        <v>3759</v>
      </c>
      <c r="N9" s="109">
        <f t="shared" si="2"/>
        <v>208.83333333333334</v>
      </c>
    </row>
    <row r="10" spans="1:14" ht="20.25">
      <c r="A10" s="98">
        <v>3</v>
      </c>
      <c r="B10" s="6" t="s">
        <v>8</v>
      </c>
      <c r="C10" s="58">
        <v>2171</v>
      </c>
      <c r="D10" s="58">
        <v>211</v>
      </c>
      <c r="E10" s="58">
        <v>231</v>
      </c>
      <c r="F10" s="58">
        <v>159</v>
      </c>
      <c r="G10" s="58">
        <v>224</v>
      </c>
      <c r="H10" s="58">
        <v>158</v>
      </c>
      <c r="I10" s="58">
        <v>238</v>
      </c>
      <c r="J10" s="58">
        <v>189</v>
      </c>
      <c r="K10" s="58">
        <v>159</v>
      </c>
      <c r="L10" s="8">
        <f t="shared" si="0"/>
        <v>1569</v>
      </c>
      <c r="M10" s="8">
        <f t="shared" si="1"/>
        <v>3740</v>
      </c>
      <c r="N10" s="109">
        <f t="shared" si="2"/>
        <v>207.77777777777777</v>
      </c>
    </row>
    <row r="11" spans="1:14" ht="20.25">
      <c r="A11" s="98">
        <v>4</v>
      </c>
      <c r="B11" s="6" t="s">
        <v>22</v>
      </c>
      <c r="C11" s="8">
        <v>2035</v>
      </c>
      <c r="D11" s="8">
        <v>195</v>
      </c>
      <c r="E11" s="8">
        <v>248</v>
      </c>
      <c r="F11" s="8">
        <v>236</v>
      </c>
      <c r="G11" s="8">
        <v>183</v>
      </c>
      <c r="H11" s="8">
        <v>192</v>
      </c>
      <c r="I11" s="8">
        <v>178</v>
      </c>
      <c r="J11" s="8">
        <v>184</v>
      </c>
      <c r="K11" s="8">
        <v>226</v>
      </c>
      <c r="L11" s="8">
        <f t="shared" si="0"/>
        <v>1642</v>
      </c>
      <c r="M11" s="8">
        <f t="shared" si="1"/>
        <v>3677</v>
      </c>
      <c r="N11" s="109">
        <f t="shared" si="2"/>
        <v>204.27777777777777</v>
      </c>
    </row>
    <row r="12" spans="1:14" ht="20.25">
      <c r="A12" s="98">
        <v>5</v>
      </c>
      <c r="B12" s="6" t="s">
        <v>52</v>
      </c>
      <c r="C12" s="8">
        <v>2115</v>
      </c>
      <c r="D12" s="8">
        <v>211</v>
      </c>
      <c r="E12" s="8">
        <v>203</v>
      </c>
      <c r="F12" s="8">
        <v>198</v>
      </c>
      <c r="G12" s="8">
        <v>170</v>
      </c>
      <c r="H12" s="8">
        <v>191</v>
      </c>
      <c r="I12" s="8">
        <v>195</v>
      </c>
      <c r="J12" s="8">
        <v>191</v>
      </c>
      <c r="K12" s="8">
        <v>176</v>
      </c>
      <c r="L12" s="8">
        <f t="shared" si="0"/>
        <v>1535</v>
      </c>
      <c r="M12" s="8">
        <f t="shared" si="1"/>
        <v>3650</v>
      </c>
      <c r="N12" s="109">
        <f t="shared" si="2"/>
        <v>202.77777777777777</v>
      </c>
    </row>
    <row r="13" spans="1:14" ht="20.25">
      <c r="A13" s="98">
        <v>6</v>
      </c>
      <c r="B13" s="6" t="s">
        <v>12</v>
      </c>
      <c r="C13" s="8">
        <v>2108</v>
      </c>
      <c r="D13" s="8">
        <v>194</v>
      </c>
      <c r="E13" s="8">
        <v>203</v>
      </c>
      <c r="F13" s="8">
        <v>179</v>
      </c>
      <c r="G13" s="8">
        <v>176</v>
      </c>
      <c r="H13" s="8">
        <v>221</v>
      </c>
      <c r="I13" s="8">
        <v>177</v>
      </c>
      <c r="J13" s="8">
        <v>185</v>
      </c>
      <c r="K13" s="8">
        <v>174</v>
      </c>
      <c r="L13" s="8">
        <f t="shared" si="0"/>
        <v>1509</v>
      </c>
      <c r="M13" s="8">
        <f t="shared" si="1"/>
        <v>3617</v>
      </c>
      <c r="N13" s="109">
        <f t="shared" si="2"/>
        <v>200.94444444444446</v>
      </c>
    </row>
    <row r="14" spans="1:14" ht="20.25">
      <c r="A14" s="98">
        <v>7</v>
      </c>
      <c r="B14" s="6" t="s">
        <v>55</v>
      </c>
      <c r="C14" s="8">
        <v>2108</v>
      </c>
      <c r="D14" s="8">
        <v>194</v>
      </c>
      <c r="E14" s="8">
        <v>203</v>
      </c>
      <c r="F14" s="8">
        <v>179</v>
      </c>
      <c r="G14" s="8">
        <v>176</v>
      </c>
      <c r="H14" s="8">
        <v>221</v>
      </c>
      <c r="I14" s="8">
        <v>177</v>
      </c>
      <c r="J14" s="8">
        <v>185</v>
      </c>
      <c r="K14" s="8">
        <v>174</v>
      </c>
      <c r="L14" s="8">
        <f t="shared" si="0"/>
        <v>1509</v>
      </c>
      <c r="M14" s="8">
        <f t="shared" si="1"/>
        <v>3617</v>
      </c>
      <c r="N14" s="109">
        <f t="shared" si="2"/>
        <v>200.94444444444446</v>
      </c>
    </row>
    <row r="15" spans="1:14" ht="21" thickBot="1">
      <c r="A15" s="100">
        <v>8</v>
      </c>
      <c r="B15" s="28" t="s">
        <v>54</v>
      </c>
      <c r="C15" s="29">
        <v>2108</v>
      </c>
      <c r="D15" s="29">
        <v>194</v>
      </c>
      <c r="E15" s="29">
        <v>203</v>
      </c>
      <c r="F15" s="29">
        <v>179</v>
      </c>
      <c r="G15" s="29">
        <v>176</v>
      </c>
      <c r="H15" s="29">
        <v>221</v>
      </c>
      <c r="I15" s="29">
        <v>177</v>
      </c>
      <c r="J15" s="29">
        <v>185</v>
      </c>
      <c r="K15" s="29">
        <v>174</v>
      </c>
      <c r="L15" s="29">
        <f t="shared" si="0"/>
        <v>1509</v>
      </c>
      <c r="M15" s="29">
        <f t="shared" si="1"/>
        <v>3617</v>
      </c>
      <c r="N15" s="110">
        <f t="shared" si="2"/>
        <v>200.94444444444446</v>
      </c>
    </row>
    <row r="16" spans="1:14" ht="7.5" customHeight="1" thickBot="1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/>
    </row>
    <row r="17" spans="1:14" ht="20.25" customHeight="1">
      <c r="A17" s="85">
        <v>9</v>
      </c>
      <c r="B17" s="15" t="s">
        <v>25</v>
      </c>
      <c r="C17" s="16">
        <v>2039</v>
      </c>
      <c r="D17" s="16">
        <v>228</v>
      </c>
      <c r="E17" s="16">
        <v>186</v>
      </c>
      <c r="F17" s="16">
        <v>182</v>
      </c>
      <c r="G17" s="16">
        <v>189</v>
      </c>
      <c r="H17" s="16">
        <v>183</v>
      </c>
      <c r="I17" s="16">
        <v>153</v>
      </c>
      <c r="J17" s="16">
        <v>209</v>
      </c>
      <c r="K17" s="16">
        <v>233</v>
      </c>
      <c r="L17" s="16">
        <f>SUM(D17:K17)</f>
        <v>1563</v>
      </c>
      <c r="M17" s="16">
        <f>SUM(C17:K17)</f>
        <v>3602</v>
      </c>
      <c r="N17" s="108">
        <f>SUM(M17/18)</f>
        <v>200.11111111111111</v>
      </c>
    </row>
    <row r="18" spans="1:14" ht="20.25">
      <c r="A18" s="87">
        <v>10</v>
      </c>
      <c r="B18" s="6" t="s">
        <v>10</v>
      </c>
      <c r="C18" s="8">
        <v>1983</v>
      </c>
      <c r="D18" s="8">
        <v>206</v>
      </c>
      <c r="E18" s="8">
        <v>156</v>
      </c>
      <c r="F18" s="8">
        <v>198</v>
      </c>
      <c r="G18" s="8">
        <v>169</v>
      </c>
      <c r="H18" s="8">
        <v>153</v>
      </c>
      <c r="I18" s="8">
        <v>184</v>
      </c>
      <c r="J18" s="8">
        <v>255</v>
      </c>
      <c r="K18" s="8">
        <v>179</v>
      </c>
      <c r="L18" s="8">
        <f>SUM(D18:K18)</f>
        <v>1500</v>
      </c>
      <c r="M18" s="8">
        <f>SUM(C18:K18)</f>
        <v>3483</v>
      </c>
      <c r="N18" s="109">
        <f>SUM(M18/18)</f>
        <v>193.5</v>
      </c>
    </row>
    <row r="19" spans="1:14" ht="21" thickBot="1">
      <c r="A19" s="86">
        <v>11</v>
      </c>
      <c r="B19" s="28" t="s">
        <v>26</v>
      </c>
      <c r="C19" s="29">
        <v>2092</v>
      </c>
      <c r="D19" s="29">
        <v>149</v>
      </c>
      <c r="E19" s="29">
        <v>225</v>
      </c>
      <c r="F19" s="29">
        <v>154</v>
      </c>
      <c r="G19" s="29">
        <v>243</v>
      </c>
      <c r="H19" s="29">
        <v>170</v>
      </c>
      <c r="I19" s="29">
        <v>146</v>
      </c>
      <c r="J19" s="29">
        <v>144</v>
      </c>
      <c r="K19" s="29">
        <v>139</v>
      </c>
      <c r="L19" s="29">
        <f>SUM(D19:K19)</f>
        <v>1370</v>
      </c>
      <c r="M19" s="29">
        <f>SUM(C19:K19)</f>
        <v>3462</v>
      </c>
      <c r="N19" s="110">
        <f>SUM(M19/18)</f>
        <v>192.33333333333334</v>
      </c>
    </row>
    <row r="21" spans="1:12" ht="24" customHeight="1">
      <c r="A21" s="23"/>
      <c r="B21" s="34"/>
      <c r="C21" s="35"/>
      <c r="D21" s="36"/>
      <c r="E21" s="36"/>
      <c r="F21" s="36"/>
      <c r="G21" s="36"/>
      <c r="H21" s="36"/>
      <c r="I21" s="36"/>
      <c r="J21" s="36"/>
      <c r="K21" s="37"/>
      <c r="L21" s="17"/>
    </row>
    <row r="22" spans="1:12" ht="24" customHeight="1" thickBot="1">
      <c r="A22" s="32" t="s">
        <v>27</v>
      </c>
      <c r="B22" s="32"/>
      <c r="C22" s="32"/>
      <c r="D22" s="32"/>
      <c r="E22" s="32"/>
      <c r="F22" s="32"/>
      <c r="L22" s="17"/>
    </row>
    <row r="23" spans="1:14" ht="24" customHeight="1">
      <c r="A23" s="149" t="s">
        <v>31</v>
      </c>
      <c r="B23" s="149" t="s">
        <v>32</v>
      </c>
      <c r="C23" s="155" t="s">
        <v>63</v>
      </c>
      <c r="D23" s="141" t="s">
        <v>1</v>
      </c>
      <c r="E23" s="141" t="s">
        <v>2</v>
      </c>
      <c r="F23" s="141" t="s">
        <v>3</v>
      </c>
      <c r="G23" s="141" t="s">
        <v>4</v>
      </c>
      <c r="H23" s="141" t="s">
        <v>33</v>
      </c>
      <c r="I23" s="141" t="s">
        <v>5</v>
      </c>
      <c r="J23" s="141" t="s">
        <v>16</v>
      </c>
      <c r="K23" s="141" t="s">
        <v>34</v>
      </c>
      <c r="L23" s="153" t="s">
        <v>35</v>
      </c>
      <c r="M23" s="155" t="s">
        <v>64</v>
      </c>
      <c r="N23" s="141" t="s">
        <v>36</v>
      </c>
    </row>
    <row r="24" spans="1:14" ht="24" customHeight="1" thickBot="1">
      <c r="A24" s="150"/>
      <c r="B24" s="150"/>
      <c r="C24" s="156"/>
      <c r="D24" s="142"/>
      <c r="E24" s="142"/>
      <c r="F24" s="142"/>
      <c r="G24" s="142"/>
      <c r="H24" s="142"/>
      <c r="I24" s="142"/>
      <c r="J24" s="142"/>
      <c r="K24" s="142"/>
      <c r="L24" s="154"/>
      <c r="M24" s="156"/>
      <c r="N24" s="142"/>
    </row>
    <row r="25" spans="1:14" ht="24" customHeight="1">
      <c r="A25" s="92">
        <v>1</v>
      </c>
      <c r="B25" s="15" t="s">
        <v>7</v>
      </c>
      <c r="C25" s="93">
        <v>3809</v>
      </c>
      <c r="D25" s="94">
        <v>215</v>
      </c>
      <c r="E25" s="94">
        <v>156</v>
      </c>
      <c r="F25" s="94">
        <v>201</v>
      </c>
      <c r="G25" s="94">
        <v>193</v>
      </c>
      <c r="H25" s="94">
        <v>191</v>
      </c>
      <c r="I25" s="94">
        <v>225</v>
      </c>
      <c r="J25" s="94">
        <v>184</v>
      </c>
      <c r="K25" s="94">
        <v>80</v>
      </c>
      <c r="L25" s="95">
        <f aca="true" t="shared" si="3" ref="L25:L32">(J25+I25+H25+G25+F25+E25+D25)/7</f>
        <v>195</v>
      </c>
      <c r="M25" s="96">
        <f aca="true" t="shared" si="4" ref="M25:M32">SUM(C25:J25)/25</f>
        <v>206.96</v>
      </c>
      <c r="N25" s="97">
        <f aca="true" t="shared" si="5" ref="N25:N32">SUM(C25:K25)</f>
        <v>5254</v>
      </c>
    </row>
    <row r="26" spans="1:14" ht="24" customHeight="1">
      <c r="A26" s="98">
        <v>2</v>
      </c>
      <c r="B26" s="6" t="s">
        <v>8</v>
      </c>
      <c r="C26" s="88">
        <v>3740</v>
      </c>
      <c r="D26" s="89">
        <v>198</v>
      </c>
      <c r="E26" s="89">
        <v>196</v>
      </c>
      <c r="F26" s="89">
        <v>184</v>
      </c>
      <c r="G26" s="89">
        <v>197</v>
      </c>
      <c r="H26" s="89">
        <v>201</v>
      </c>
      <c r="I26" s="89">
        <v>165</v>
      </c>
      <c r="J26" s="89">
        <v>199</v>
      </c>
      <c r="K26" s="89">
        <v>100</v>
      </c>
      <c r="L26" s="90">
        <f t="shared" si="3"/>
        <v>191.42857142857142</v>
      </c>
      <c r="M26" s="91">
        <f t="shared" si="4"/>
        <v>203.2</v>
      </c>
      <c r="N26" s="99">
        <f t="shared" si="5"/>
        <v>5180</v>
      </c>
    </row>
    <row r="27" spans="1:14" ht="24" customHeight="1">
      <c r="A27" s="98">
        <v>3</v>
      </c>
      <c r="B27" s="6" t="s">
        <v>22</v>
      </c>
      <c r="C27" s="88">
        <v>3677</v>
      </c>
      <c r="D27" s="89">
        <v>168</v>
      </c>
      <c r="E27" s="89">
        <v>198</v>
      </c>
      <c r="F27" s="89">
        <v>201</v>
      </c>
      <c r="G27" s="89">
        <v>202</v>
      </c>
      <c r="H27" s="89">
        <v>210</v>
      </c>
      <c r="I27" s="89">
        <v>197</v>
      </c>
      <c r="J27" s="89">
        <v>188</v>
      </c>
      <c r="K27" s="89">
        <v>90</v>
      </c>
      <c r="L27" s="90">
        <f t="shared" si="3"/>
        <v>194.85714285714286</v>
      </c>
      <c r="M27" s="91">
        <f t="shared" si="4"/>
        <v>201.64</v>
      </c>
      <c r="N27" s="99">
        <f t="shared" si="5"/>
        <v>5131</v>
      </c>
    </row>
    <row r="28" spans="1:14" ht="24" customHeight="1">
      <c r="A28" s="98">
        <v>4</v>
      </c>
      <c r="B28" s="6" t="s">
        <v>12</v>
      </c>
      <c r="C28" s="88">
        <v>3617</v>
      </c>
      <c r="D28" s="89">
        <v>174</v>
      </c>
      <c r="E28" s="89">
        <v>170</v>
      </c>
      <c r="F28" s="89">
        <v>214</v>
      </c>
      <c r="G28" s="89">
        <v>184</v>
      </c>
      <c r="H28" s="89">
        <v>205</v>
      </c>
      <c r="I28" s="89">
        <v>214</v>
      </c>
      <c r="J28" s="89">
        <v>220</v>
      </c>
      <c r="K28" s="89">
        <v>100</v>
      </c>
      <c r="L28" s="90">
        <f t="shared" si="3"/>
        <v>197.28571428571428</v>
      </c>
      <c r="M28" s="91">
        <f t="shared" si="4"/>
        <v>199.92</v>
      </c>
      <c r="N28" s="99">
        <f t="shared" si="5"/>
        <v>5098</v>
      </c>
    </row>
    <row r="29" spans="1:14" ht="24" customHeight="1">
      <c r="A29" s="98">
        <v>5</v>
      </c>
      <c r="B29" s="6" t="s">
        <v>39</v>
      </c>
      <c r="C29" s="88">
        <v>3759</v>
      </c>
      <c r="D29" s="89">
        <v>193</v>
      </c>
      <c r="E29" s="89">
        <v>125</v>
      </c>
      <c r="F29" s="89">
        <v>199</v>
      </c>
      <c r="G29" s="89">
        <v>146</v>
      </c>
      <c r="H29" s="89">
        <v>222</v>
      </c>
      <c r="I29" s="89">
        <v>206</v>
      </c>
      <c r="J29" s="89">
        <v>196</v>
      </c>
      <c r="K29" s="89">
        <v>40</v>
      </c>
      <c r="L29" s="90">
        <f t="shared" si="3"/>
        <v>183.85714285714286</v>
      </c>
      <c r="M29" s="91">
        <f t="shared" si="4"/>
        <v>201.84</v>
      </c>
      <c r="N29" s="99">
        <f t="shared" si="5"/>
        <v>5086</v>
      </c>
    </row>
    <row r="30" spans="1:14" ht="24" customHeight="1">
      <c r="A30" s="98">
        <v>6</v>
      </c>
      <c r="B30" s="6" t="s">
        <v>52</v>
      </c>
      <c r="C30" s="88">
        <v>3650</v>
      </c>
      <c r="D30" s="89">
        <v>168</v>
      </c>
      <c r="E30" s="89">
        <v>198</v>
      </c>
      <c r="F30" s="89">
        <v>192</v>
      </c>
      <c r="G30" s="89">
        <v>188</v>
      </c>
      <c r="H30" s="89">
        <v>182</v>
      </c>
      <c r="I30" s="89">
        <v>144</v>
      </c>
      <c r="J30" s="89">
        <v>183</v>
      </c>
      <c r="K30" s="89">
        <v>70</v>
      </c>
      <c r="L30" s="90">
        <f t="shared" si="3"/>
        <v>179.28571428571428</v>
      </c>
      <c r="M30" s="91">
        <f t="shared" si="4"/>
        <v>196.2</v>
      </c>
      <c r="N30" s="99">
        <f t="shared" si="5"/>
        <v>4975</v>
      </c>
    </row>
    <row r="31" spans="1:14" ht="24" customHeight="1">
      <c r="A31" s="98">
        <v>7</v>
      </c>
      <c r="B31" s="6" t="s">
        <v>55</v>
      </c>
      <c r="C31" s="88">
        <v>3617</v>
      </c>
      <c r="D31" s="89">
        <v>155</v>
      </c>
      <c r="E31" s="89">
        <v>200</v>
      </c>
      <c r="F31" s="89">
        <v>152</v>
      </c>
      <c r="G31" s="89">
        <v>137</v>
      </c>
      <c r="H31" s="89">
        <v>196</v>
      </c>
      <c r="I31" s="89">
        <v>212</v>
      </c>
      <c r="J31" s="89">
        <v>215</v>
      </c>
      <c r="K31" s="89">
        <v>60</v>
      </c>
      <c r="L31" s="90">
        <f t="shared" si="3"/>
        <v>181</v>
      </c>
      <c r="M31" s="91">
        <f t="shared" si="4"/>
        <v>195.36</v>
      </c>
      <c r="N31" s="99">
        <f t="shared" si="5"/>
        <v>4944</v>
      </c>
    </row>
    <row r="32" spans="1:14" ht="24" customHeight="1" thickBot="1">
      <c r="A32" s="100">
        <v>8</v>
      </c>
      <c r="B32" s="28" t="s">
        <v>54</v>
      </c>
      <c r="C32" s="101">
        <v>3617</v>
      </c>
      <c r="D32" s="102">
        <v>212</v>
      </c>
      <c r="E32" s="102">
        <v>174</v>
      </c>
      <c r="F32" s="102">
        <v>173</v>
      </c>
      <c r="G32" s="102">
        <v>179</v>
      </c>
      <c r="H32" s="102">
        <v>157</v>
      </c>
      <c r="I32" s="102">
        <v>141</v>
      </c>
      <c r="J32" s="102">
        <v>180</v>
      </c>
      <c r="K32" s="102">
        <v>20</v>
      </c>
      <c r="L32" s="103">
        <f t="shared" si="3"/>
        <v>173.71428571428572</v>
      </c>
      <c r="M32" s="104">
        <f t="shared" si="4"/>
        <v>193.32</v>
      </c>
      <c r="N32" s="105">
        <f t="shared" si="5"/>
        <v>4853</v>
      </c>
    </row>
    <row r="33" ht="24" customHeight="1"/>
    <row r="34" spans="1:5" ht="18.75" thickBot="1">
      <c r="A34" s="64" t="s">
        <v>28</v>
      </c>
      <c r="C34" s="57"/>
      <c r="D34" s="57"/>
      <c r="E34" s="57"/>
    </row>
    <row r="35" spans="1:5" ht="21" thickBot="1">
      <c r="A35" s="62" t="s">
        <v>0</v>
      </c>
      <c r="B35" s="157" t="s">
        <v>6</v>
      </c>
      <c r="C35" s="157"/>
      <c r="D35" s="157"/>
      <c r="E35" s="63" t="s">
        <v>19</v>
      </c>
    </row>
    <row r="36" spans="1:6" ht="27.75" thickBot="1">
      <c r="A36" s="38"/>
      <c r="B36" s="152" t="s">
        <v>65</v>
      </c>
      <c r="C36" s="152"/>
      <c r="D36" s="152"/>
      <c r="E36" s="51">
        <v>208</v>
      </c>
      <c r="F36" s="106"/>
    </row>
    <row r="37" spans="1:14" ht="27.75" thickBot="1">
      <c r="A37" s="39">
        <v>5</v>
      </c>
      <c r="B37" s="151" t="s">
        <v>66</v>
      </c>
      <c r="C37" s="151"/>
      <c r="D37" s="151"/>
      <c r="E37" s="42">
        <v>181</v>
      </c>
      <c r="F37" s="106"/>
      <c r="I37" s="143" t="s">
        <v>69</v>
      </c>
      <c r="J37" s="144"/>
      <c r="K37" s="144"/>
      <c r="L37" s="144"/>
      <c r="M37" s="144"/>
      <c r="N37" s="145"/>
    </row>
    <row r="38" spans="1:14" ht="27.75" thickBot="1">
      <c r="A38" s="22"/>
      <c r="B38" s="33"/>
      <c r="C38" s="33"/>
      <c r="D38" s="33"/>
      <c r="E38" s="107"/>
      <c r="F38" s="106"/>
      <c r="I38" s="146" t="s">
        <v>7</v>
      </c>
      <c r="J38" s="147"/>
      <c r="K38" s="147"/>
      <c r="L38" s="147"/>
      <c r="M38" s="147"/>
      <c r="N38" s="148"/>
    </row>
    <row r="39" spans="1:6" ht="27">
      <c r="A39" s="38"/>
      <c r="B39" s="152" t="s">
        <v>67</v>
      </c>
      <c r="C39" s="152"/>
      <c r="D39" s="152"/>
      <c r="E39" s="51">
        <v>197</v>
      </c>
      <c r="F39" s="106"/>
    </row>
    <row r="40" spans="1:6" ht="27.75" thickBot="1">
      <c r="A40" s="39">
        <v>4</v>
      </c>
      <c r="B40" s="151" t="s">
        <v>65</v>
      </c>
      <c r="C40" s="151"/>
      <c r="D40" s="151"/>
      <c r="E40" s="52">
        <v>194</v>
      </c>
      <c r="F40" s="106"/>
    </row>
    <row r="41" spans="1:6" ht="28.5" thickBot="1">
      <c r="A41" s="23"/>
      <c r="B41" s="23"/>
      <c r="C41" s="21"/>
      <c r="D41" s="21"/>
      <c r="E41" s="107"/>
      <c r="F41" s="106"/>
    </row>
    <row r="42" spans="1:6" ht="27.75">
      <c r="A42" s="40">
        <v>3</v>
      </c>
      <c r="B42" s="152" t="s">
        <v>67</v>
      </c>
      <c r="C42" s="152"/>
      <c r="D42" s="152"/>
      <c r="E42" s="43">
        <v>223</v>
      </c>
      <c r="F42" s="106"/>
    </row>
    <row r="43" spans="1:6" ht="27.75" thickBot="1">
      <c r="A43" s="41"/>
      <c r="B43" s="151" t="s">
        <v>41</v>
      </c>
      <c r="C43" s="151"/>
      <c r="D43" s="151"/>
      <c r="E43" s="53">
        <v>224</v>
      </c>
      <c r="F43" s="106"/>
    </row>
    <row r="44" spans="1:6" ht="34.5" thickBot="1">
      <c r="A44" s="17"/>
      <c r="B44" s="17"/>
      <c r="C44" s="17"/>
      <c r="D44" s="17"/>
      <c r="E44" s="107"/>
      <c r="F44" s="106"/>
    </row>
    <row r="45" spans="1:6" ht="27">
      <c r="A45" s="44">
        <v>2</v>
      </c>
      <c r="B45" s="152" t="s">
        <v>41</v>
      </c>
      <c r="C45" s="152"/>
      <c r="D45" s="152"/>
      <c r="E45" s="55">
        <v>181</v>
      </c>
      <c r="F45" s="106"/>
    </row>
    <row r="46" spans="1:6" ht="27.75" thickBot="1">
      <c r="A46" s="41">
        <v>1</v>
      </c>
      <c r="B46" s="151" t="s">
        <v>68</v>
      </c>
      <c r="C46" s="151"/>
      <c r="D46" s="151"/>
      <c r="E46" s="54">
        <v>202</v>
      </c>
      <c r="F46" s="106"/>
    </row>
    <row r="47" spans="5:6" ht="12.75">
      <c r="E47" s="106"/>
      <c r="F47" s="106"/>
    </row>
  </sheetData>
  <sheetProtection/>
  <mergeCells count="32">
    <mergeCell ref="B43:D43"/>
    <mergeCell ref="B45:D45"/>
    <mergeCell ref="H23:H24"/>
    <mergeCell ref="I23:I24"/>
    <mergeCell ref="J23:J24"/>
    <mergeCell ref="B40:D40"/>
    <mergeCell ref="B42:D42"/>
    <mergeCell ref="L23:L24"/>
    <mergeCell ref="M23:M24"/>
    <mergeCell ref="F23:F24"/>
    <mergeCell ref="B46:D46"/>
    <mergeCell ref="C23:C24"/>
    <mergeCell ref="B39:D39"/>
    <mergeCell ref="B36:D36"/>
    <mergeCell ref="B37:D37"/>
    <mergeCell ref="A1:O1"/>
    <mergeCell ref="A2:O2"/>
    <mergeCell ref="A3:O3"/>
    <mergeCell ref="I38:N38"/>
    <mergeCell ref="N23:N24"/>
    <mergeCell ref="A23:A24"/>
    <mergeCell ref="B23:B24"/>
    <mergeCell ref="B35:D35"/>
    <mergeCell ref="G23:G24"/>
    <mergeCell ref="D23:D24"/>
    <mergeCell ref="A4:O4"/>
    <mergeCell ref="A5:O5"/>
    <mergeCell ref="A6:O6"/>
    <mergeCell ref="A16:N16"/>
    <mergeCell ref="K23:K24"/>
    <mergeCell ref="I37:N37"/>
    <mergeCell ref="E23:E24"/>
  </mergeCells>
  <printOptions/>
  <pageMargins left="0" right="0" top="0" bottom="0" header="0.5118110236220472" footer="0.5118110236220472"/>
  <pageSetup horizontalDpi="600" verticalDpi="600" orientation="portrait" paperSize="9" scale="44" r:id="rId3"/>
  <legacyDrawing r:id="rId2"/>
  <oleObjects>
    <oleObject progId="CorelDRAW.Graphic.12" shapeId="428227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"Норд 2002"</dc:title>
  <dc:subject/>
  <dc:creator>Орлова Е.А.</dc:creator>
  <cp:keywords/>
  <dc:description/>
  <cp:lastModifiedBy>1</cp:lastModifiedBy>
  <cp:lastPrinted>2015-05-13T12:28:49Z</cp:lastPrinted>
  <dcterms:created xsi:type="dcterms:W3CDTF">2001-12-01T15:22:19Z</dcterms:created>
  <dcterms:modified xsi:type="dcterms:W3CDTF">2015-05-17T08:19:10Z</dcterms:modified>
  <cp:category/>
  <cp:version/>
  <cp:contentType/>
  <cp:contentStatus/>
</cp:coreProperties>
</file>