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1"/>
  </bookViews>
  <sheets>
    <sheet name="Отборочный тур" sheetId="1" r:id="rId1"/>
    <sheet name=" Финал МЗ, ЖЗ" sheetId="2" r:id="rId2"/>
    <sheet name="МЗ, ЖЗ_РМ" sheetId="3" r:id="rId3"/>
  </sheets>
  <definedNames>
    <definedName name="_xlnm.Print_Area" localSheetId="1">' Финал МЗ, ЖЗ'!$A$1:$R$30</definedName>
    <definedName name="_xlnm.Print_Area" localSheetId="2">'МЗ, ЖЗ_РМ'!$A$1:$J$18</definedName>
    <definedName name="_xlnm.Print_Area" localSheetId="0">'Отборочный тур'!$A$1:$N$43</definedName>
  </definedNames>
  <calcPr fullCalcOnLoad="1"/>
</workbook>
</file>

<file path=xl/sharedStrings.xml><?xml version="1.0" encoding="utf-8"?>
<sst xmlns="http://schemas.openxmlformats.org/spreadsheetml/2006/main" count="274" uniqueCount="82">
  <si>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</si>
  <si>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</si>
  <si>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</si>
  <si>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</si>
  <si>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</si>
  <si>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</si>
  <si>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</si>
  <si>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</si>
  <si>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</si>
  <si>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</si>
  <si>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</si>
  <si>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</si>
  <si>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</si>
  <si>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</si>
  <si>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</si>
  <si>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</si>
  <si>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</si>
  <si>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</si>
  <si>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Иванов Василий</t>
  </si>
  <si>
    <t>Красноштанов Антон</t>
  </si>
  <si>
    <t>Машуков Александр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</si>
  <si>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</si>
  <si>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</si>
  <si>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</si>
  <si>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</si>
  <si>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</si>
  <si>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</si>
  <si>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</si>
  <si>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</si>
  <si>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</si>
  <si>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</si>
  <si>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</si>
  <si>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</si>
  <si>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</si>
  <si>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</si>
  <si>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</si>
  <si>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</si>
  <si>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</si>
  <si>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Терехов Александр</t>
  </si>
  <si>
    <t>Гречушкин Юрий</t>
  </si>
  <si>
    <t>Носов Павел</t>
  </si>
  <si>
    <t>Кулинич Василий</t>
  </si>
  <si>
    <t>Кузьменко Александр</t>
  </si>
  <si>
    <t>Ваинер Евгений</t>
  </si>
  <si>
    <t>Причко Олег</t>
  </si>
  <si>
    <t>Н.И.Шинкоренко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</si>
  <si>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</si>
  <si>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</si>
  <si>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</si>
  <si>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</si>
  <si>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</si>
  <si>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</si>
  <si>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</si>
  <si>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</si>
  <si>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Попова Людмила</t>
  </si>
  <si>
    <t>Пачерских Елена</t>
  </si>
  <si>
    <t>КМС</t>
  </si>
  <si>
    <t>Причко Екатерина</t>
  </si>
  <si>
    <t>Сметанин Владислав</t>
  </si>
  <si>
    <t>ОО"ИОФСБ"</t>
  </si>
  <si>
    <t>Баранов Дмитрий</t>
  </si>
  <si>
    <t>Хвостова Ольга</t>
  </si>
  <si>
    <t>РЕЗУЛЬТАТ</t>
  </si>
  <si>
    <t>Дмитриев Сергей</t>
  </si>
  <si>
    <t>МС</t>
  </si>
  <si>
    <t>Абрамов Евгений</t>
  </si>
  <si>
    <t>Юрченко Макар</t>
  </si>
  <si>
    <t>Средний за 9 игр</t>
  </si>
  <si>
    <t>Усова Мария</t>
  </si>
  <si>
    <t>Хвостов Алексей</t>
  </si>
  <si>
    <t>Рангин Владимир</t>
  </si>
  <si>
    <t>Филиппов Игорь</t>
  </si>
  <si>
    <t>Магонов Иван</t>
  </si>
  <si>
    <t>УСОВА МАРИЯ</t>
  </si>
  <si>
    <t>02.10.2015 г.Иркутск, Б/Ц "7 МИЛЯ"</t>
  </si>
  <si>
    <t>КУБОК ИРКУТСКОЙ ОБЛАСТИ 2015 ПО БОУЛИНГУ 6 ЭТАП</t>
  </si>
  <si>
    <t>Лаптев Николай</t>
  </si>
  <si>
    <t>Шемазашвили Коба</t>
  </si>
  <si>
    <t>Белянина Мария</t>
  </si>
  <si>
    <t>03.10.2015 г.Иркутск, Б/Ц "7 МИЛЯ"</t>
  </si>
  <si>
    <t>02-03.10.2015 г.Иркутск, Б/Ц "7 МИЛЯ"</t>
  </si>
  <si>
    <t>СМЕТАНИН ВЛАДИСЛАВ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</si>
</sst>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9"/>
      <color indexed="8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1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164" fontId="62" fillId="0" borderId="34" xfId="0" applyNumberFormat="1" applyFont="1" applyBorder="1" applyAlignment="1">
      <alignment horizontal="center" vertical="center"/>
    </xf>
    <xf numFmtId="164" fontId="62" fillId="0" borderId="35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4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left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left" vertical="center"/>
    </xf>
    <xf numFmtId="0" fontId="62" fillId="0" borderId="3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62" fillId="33" borderId="35" xfId="0" applyNumberFormat="1" applyFont="1" applyFill="1" applyBorder="1" applyAlignment="1">
      <alignment horizontal="center" vertical="center"/>
    </xf>
    <xf numFmtId="0" fontId="62" fillId="0" borderId="37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49" fontId="32" fillId="0" borderId="42" xfId="0" applyNumberFormat="1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164" fontId="62" fillId="0" borderId="43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5" fillId="35" borderId="33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44" xfId="0" applyFont="1" applyFill="1" applyBorder="1" applyAlignment="1">
      <alignment horizontal="justify" vertical="center"/>
    </xf>
    <xf numFmtId="0" fontId="4" fillId="0" borderId="45" xfId="0" applyFont="1" applyFill="1" applyBorder="1" applyAlignment="1">
      <alignment horizontal="justify" vertical="center"/>
    </xf>
    <xf numFmtId="0" fontId="4" fillId="0" borderId="46" xfId="0" applyFont="1" applyFill="1" applyBorder="1" applyAlignment="1">
      <alignment horizontal="justify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60" fillId="0" borderId="49" xfId="0" applyFont="1" applyBorder="1" applyAlignment="1">
      <alignment horizontal="left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36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561975</xdr:colOff>
      <xdr:row>2</xdr:row>
      <xdr:rowOff>247650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</xdr:row>
      <xdr:rowOff>57150</xdr:rowOff>
    </xdr:from>
    <xdr:to>
      <xdr:col>3</xdr:col>
      <xdr:colOff>1038225</xdr:colOff>
      <xdr:row>3</xdr:row>
      <xdr:rowOff>104775</xdr:rowOff>
    </xdr:to>
    <xdr:pic>
      <xdr:nvPicPr>
        <xdr:cNvPr id="1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571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94"/>
  <sheetViews>
    <sheetView view="pageBreakPreview" zoomScaleNormal="85" zoomScaleSheetLayoutView="100" zoomScalePageLayoutView="0" workbookViewId="0" topLeftCell="A1">
      <selection activeCell="B16" sqref="B16:D17"/>
    </sheetView>
  </sheetViews>
  <sheetFormatPr defaultColWidth="9.140625" defaultRowHeight="15" outlineLevelRow="1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43" t="s">
        <v>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0.25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0.25">
      <c r="A3" s="143" t="s">
        <v>15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1" thickBot="1">
      <c r="A4" s="144" t="s">
        <v>16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7" s="7" customFormat="1" ht="26.25" thickBot="1">
      <c r="A5" s="73" t="s">
        <v>0</v>
      </c>
      <c r="B5" s="74" t="s">
        <v>2</v>
      </c>
      <c r="C5" s="74" t="s">
        <v>1</v>
      </c>
      <c r="D5" s="74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8</v>
      </c>
      <c r="J5" s="75" t="s">
        <v>9</v>
      </c>
      <c r="K5" s="75" t="s">
        <v>10</v>
      </c>
      <c r="L5" s="76" t="s">
        <v>11</v>
      </c>
      <c r="M5" s="18"/>
      <c r="N5" s="18"/>
      <c r="O5" s="18"/>
      <c r="P5" s="18"/>
      <c r="Q5" s="18"/>
    </row>
    <row r="6" spans="1:17" s="7" customFormat="1" ht="15">
      <c r="A6" s="19">
        <v>1</v>
      </c>
      <c r="B6" s="131" t="s">
        <v>56</v>
      </c>
      <c r="C6" s="82" t="s">
        <v>58</v>
      </c>
      <c r="D6" s="132" t="s">
        <v>59</v>
      </c>
      <c r="E6" s="134">
        <v>235</v>
      </c>
      <c r="F6" s="120">
        <v>199</v>
      </c>
      <c r="G6" s="120">
        <v>248</v>
      </c>
      <c r="H6" s="120">
        <v>139</v>
      </c>
      <c r="I6" s="120">
        <v>212</v>
      </c>
      <c r="J6" s="190">
        <v>279</v>
      </c>
      <c r="K6" s="120">
        <f aca="true" t="shared" si="0" ref="K6:K29">SUM(E6:J6)</f>
        <v>1312</v>
      </c>
      <c r="L6" s="121">
        <f aca="true" t="shared" si="1" ref="L6:L29">K6/6</f>
        <v>218.66666666666666</v>
      </c>
      <c r="M6" s="18"/>
      <c r="N6" s="18"/>
      <c r="O6" s="18"/>
      <c r="P6" s="18"/>
      <c r="Q6" s="18"/>
    </row>
    <row r="7" spans="1:17" ht="15">
      <c r="A7" s="20">
        <v>2</v>
      </c>
      <c r="B7" s="21" t="s">
        <v>64</v>
      </c>
      <c r="C7" s="66" t="s">
        <v>63</v>
      </c>
      <c r="D7" s="22" t="s">
        <v>59</v>
      </c>
      <c r="E7" s="65">
        <v>203</v>
      </c>
      <c r="F7" s="65">
        <v>193</v>
      </c>
      <c r="G7" s="65">
        <v>225</v>
      </c>
      <c r="H7" s="65">
        <v>217</v>
      </c>
      <c r="I7" s="65">
        <v>248</v>
      </c>
      <c r="J7" s="65">
        <v>192</v>
      </c>
      <c r="K7" s="21">
        <f t="shared" si="0"/>
        <v>1278</v>
      </c>
      <c r="L7" s="23">
        <f t="shared" si="1"/>
        <v>213</v>
      </c>
      <c r="M7" s="24"/>
      <c r="N7" s="24"/>
      <c r="O7" s="24"/>
      <c r="P7" s="24"/>
      <c r="Q7" s="24"/>
    </row>
    <row r="8" spans="1:17" ht="15">
      <c r="A8" s="20">
        <v>3</v>
      </c>
      <c r="B8" s="83" t="s">
        <v>64</v>
      </c>
      <c r="C8" s="66" t="s">
        <v>19</v>
      </c>
      <c r="D8" s="66" t="s">
        <v>59</v>
      </c>
      <c r="E8" s="83">
        <v>201</v>
      </c>
      <c r="F8" s="83">
        <v>210</v>
      </c>
      <c r="G8" s="83">
        <v>160</v>
      </c>
      <c r="H8" s="83">
        <v>215</v>
      </c>
      <c r="I8" s="83">
        <v>213</v>
      </c>
      <c r="J8" s="83">
        <v>224</v>
      </c>
      <c r="K8" s="83">
        <f t="shared" si="0"/>
        <v>1223</v>
      </c>
      <c r="L8" s="86">
        <f t="shared" si="1"/>
        <v>203.83333333333334</v>
      </c>
      <c r="M8" s="24"/>
      <c r="N8" s="24"/>
      <c r="O8" s="24"/>
      <c r="P8" s="24"/>
      <c r="Q8" s="24"/>
    </row>
    <row r="9" spans="1:17" ht="15">
      <c r="A9" s="20">
        <v>4</v>
      </c>
      <c r="B9" s="25">
        <v>2</v>
      </c>
      <c r="C9" s="29" t="s">
        <v>41</v>
      </c>
      <c r="D9" s="22" t="s">
        <v>59</v>
      </c>
      <c r="E9" s="25">
        <v>235</v>
      </c>
      <c r="F9" s="25">
        <v>163</v>
      </c>
      <c r="G9" s="25">
        <v>226</v>
      </c>
      <c r="H9" s="25">
        <v>194</v>
      </c>
      <c r="I9" s="25">
        <v>214</v>
      </c>
      <c r="J9" s="25">
        <v>190</v>
      </c>
      <c r="K9" s="25">
        <f t="shared" si="0"/>
        <v>1222</v>
      </c>
      <c r="L9" s="26">
        <f t="shared" si="1"/>
        <v>203.66666666666666</v>
      </c>
      <c r="M9" s="31"/>
      <c r="N9" s="24"/>
      <c r="O9" s="24"/>
      <c r="P9" s="24"/>
      <c r="Q9" s="24"/>
    </row>
    <row r="10" spans="1:17" ht="15">
      <c r="A10" s="20">
        <v>5</v>
      </c>
      <c r="B10" s="25" t="s">
        <v>56</v>
      </c>
      <c r="C10" s="29" t="s">
        <v>76</v>
      </c>
      <c r="D10" s="22" t="s">
        <v>59</v>
      </c>
      <c r="E10" s="25">
        <v>160</v>
      </c>
      <c r="F10" s="25">
        <v>188</v>
      </c>
      <c r="G10" s="25">
        <v>183</v>
      </c>
      <c r="H10" s="25">
        <v>171</v>
      </c>
      <c r="I10" s="25">
        <v>228</v>
      </c>
      <c r="J10" s="25">
        <v>242</v>
      </c>
      <c r="K10" s="25">
        <f t="shared" si="0"/>
        <v>1172</v>
      </c>
      <c r="L10" s="26">
        <f t="shared" si="1"/>
        <v>195.33333333333334</v>
      </c>
      <c r="M10" s="24"/>
      <c r="N10" s="24"/>
      <c r="O10" s="24"/>
      <c r="P10" s="24"/>
      <c r="Q10" s="24"/>
    </row>
    <row r="11" spans="1:17" ht="15">
      <c r="A11" s="20">
        <v>6</v>
      </c>
      <c r="B11" s="25">
        <v>3</v>
      </c>
      <c r="C11" s="78" t="s">
        <v>42</v>
      </c>
      <c r="D11" s="22" t="s">
        <v>59</v>
      </c>
      <c r="E11" s="67">
        <v>194</v>
      </c>
      <c r="F11" s="67">
        <v>148</v>
      </c>
      <c r="G11" s="67">
        <v>242</v>
      </c>
      <c r="H11" s="67">
        <v>215</v>
      </c>
      <c r="I11" s="67">
        <v>185</v>
      </c>
      <c r="J11" s="67">
        <v>184</v>
      </c>
      <c r="K11" s="21">
        <f t="shared" si="0"/>
        <v>1168</v>
      </c>
      <c r="L11" s="23">
        <f t="shared" si="1"/>
        <v>194.66666666666666</v>
      </c>
      <c r="M11" s="24"/>
      <c r="N11" s="24"/>
      <c r="O11" s="24"/>
      <c r="P11" s="24"/>
      <c r="Q11" s="24"/>
    </row>
    <row r="12" spans="1:17" ht="15">
      <c r="A12" s="20">
        <v>7</v>
      </c>
      <c r="B12" s="21" t="s">
        <v>56</v>
      </c>
      <c r="C12" s="66" t="s">
        <v>43</v>
      </c>
      <c r="D12" s="22" t="s">
        <v>59</v>
      </c>
      <c r="E12" s="85">
        <v>177</v>
      </c>
      <c r="F12" s="85">
        <v>180</v>
      </c>
      <c r="G12" s="85">
        <v>193</v>
      </c>
      <c r="H12" s="85">
        <v>167</v>
      </c>
      <c r="I12" s="85">
        <v>233</v>
      </c>
      <c r="J12" s="85">
        <v>199</v>
      </c>
      <c r="K12" s="21">
        <f t="shared" si="0"/>
        <v>1149</v>
      </c>
      <c r="L12" s="26">
        <f t="shared" si="1"/>
        <v>191.5</v>
      </c>
      <c r="M12" s="31"/>
      <c r="N12" s="24"/>
      <c r="O12" s="24"/>
      <c r="P12" s="24"/>
      <c r="Q12" s="24"/>
    </row>
    <row r="13" spans="1:17" ht="15">
      <c r="A13" s="20">
        <v>8</v>
      </c>
      <c r="B13" s="21" t="s">
        <v>56</v>
      </c>
      <c r="C13" s="29" t="s">
        <v>77</v>
      </c>
      <c r="D13" s="22" t="s">
        <v>59</v>
      </c>
      <c r="E13" s="65">
        <v>213</v>
      </c>
      <c r="F13" s="65">
        <v>169</v>
      </c>
      <c r="G13" s="65">
        <v>188</v>
      </c>
      <c r="H13" s="65">
        <v>169</v>
      </c>
      <c r="I13" s="65">
        <v>172</v>
      </c>
      <c r="J13" s="65">
        <v>180</v>
      </c>
      <c r="K13" s="25">
        <f t="shared" si="0"/>
        <v>1091</v>
      </c>
      <c r="L13" s="26">
        <f t="shared" si="1"/>
        <v>181.83333333333334</v>
      </c>
      <c r="M13" s="24"/>
      <c r="N13" s="24"/>
      <c r="O13" s="24"/>
      <c r="P13" s="24"/>
      <c r="Q13" s="24"/>
    </row>
    <row r="14" spans="1:17" ht="15">
      <c r="A14" s="20">
        <v>9</v>
      </c>
      <c r="B14" s="85">
        <v>1</v>
      </c>
      <c r="C14" s="78" t="s">
        <v>72</v>
      </c>
      <c r="D14" s="66" t="s">
        <v>59</v>
      </c>
      <c r="E14" s="65">
        <v>214</v>
      </c>
      <c r="F14" s="65">
        <v>167</v>
      </c>
      <c r="G14" s="65">
        <v>221</v>
      </c>
      <c r="H14" s="65">
        <v>133</v>
      </c>
      <c r="I14" s="65">
        <v>187</v>
      </c>
      <c r="J14" s="65">
        <v>168</v>
      </c>
      <c r="K14" s="25">
        <f t="shared" si="0"/>
        <v>1090</v>
      </c>
      <c r="L14" s="26">
        <f t="shared" si="1"/>
        <v>181.66666666666666</v>
      </c>
      <c r="M14" s="24"/>
      <c r="N14" s="24"/>
      <c r="O14" s="24"/>
      <c r="P14" s="24"/>
      <c r="Q14" s="24"/>
    </row>
    <row r="15" spans="1:17" s="99" customFormat="1" ht="15.75" thickBot="1">
      <c r="A15" s="27">
        <v>10</v>
      </c>
      <c r="B15" s="113">
        <v>2</v>
      </c>
      <c r="C15" s="135" t="s">
        <v>44</v>
      </c>
      <c r="D15" s="123" t="s">
        <v>59</v>
      </c>
      <c r="E15" s="133">
        <v>152</v>
      </c>
      <c r="F15" s="133">
        <v>159</v>
      </c>
      <c r="G15" s="136">
        <v>235</v>
      </c>
      <c r="H15" s="133">
        <v>234</v>
      </c>
      <c r="I15" s="133">
        <v>164</v>
      </c>
      <c r="J15" s="133">
        <v>140</v>
      </c>
      <c r="K15" s="111">
        <f t="shared" si="0"/>
        <v>1084</v>
      </c>
      <c r="L15" s="137">
        <f t="shared" si="1"/>
        <v>180.66666666666666</v>
      </c>
      <c r="M15" s="24"/>
      <c r="N15" s="24"/>
      <c r="O15" s="24"/>
      <c r="P15" s="24"/>
      <c r="Q15" s="24"/>
    </row>
    <row r="16" spans="1:17" s="80" customFormat="1" ht="15">
      <c r="A16" s="68">
        <v>11</v>
      </c>
      <c r="B16" s="63" t="s">
        <v>56</v>
      </c>
      <c r="C16" s="88" t="s">
        <v>38</v>
      </c>
      <c r="D16" s="88" t="s">
        <v>59</v>
      </c>
      <c r="E16" s="28">
        <v>176</v>
      </c>
      <c r="F16" s="28">
        <v>198</v>
      </c>
      <c r="G16" s="139">
        <v>172</v>
      </c>
      <c r="H16" s="28">
        <v>174</v>
      </c>
      <c r="I16" s="28">
        <v>157</v>
      </c>
      <c r="J16" s="28">
        <v>189</v>
      </c>
      <c r="K16" s="28">
        <f t="shared" si="0"/>
        <v>1066</v>
      </c>
      <c r="L16" s="122">
        <f t="shared" si="1"/>
        <v>177.66666666666666</v>
      </c>
      <c r="M16" s="24"/>
      <c r="N16" s="24"/>
      <c r="O16" s="24"/>
      <c r="P16" s="24"/>
      <c r="Q16" s="24"/>
    </row>
    <row r="17" spans="1:17" s="80" customFormat="1" ht="15">
      <c r="A17" s="69">
        <v>12</v>
      </c>
      <c r="B17" s="83" t="s">
        <v>56</v>
      </c>
      <c r="C17" s="66" t="s">
        <v>20</v>
      </c>
      <c r="D17" s="66" t="s">
        <v>59</v>
      </c>
      <c r="E17" s="67">
        <v>142</v>
      </c>
      <c r="F17" s="67">
        <v>173</v>
      </c>
      <c r="G17" s="67">
        <v>193</v>
      </c>
      <c r="H17" s="67">
        <v>168</v>
      </c>
      <c r="I17" s="67">
        <v>154</v>
      </c>
      <c r="J17" s="67">
        <v>169</v>
      </c>
      <c r="K17" s="25">
        <f t="shared" si="0"/>
        <v>999</v>
      </c>
      <c r="L17" s="26">
        <f t="shared" si="1"/>
        <v>166.5</v>
      </c>
      <c r="M17" s="24"/>
      <c r="N17" s="24"/>
      <c r="O17" s="24"/>
      <c r="P17" s="24"/>
      <c r="Q17" s="24"/>
    </row>
    <row r="18" spans="1:17" s="80" customFormat="1" ht="15" hidden="1" outlineLevel="1">
      <c r="A18" s="68">
        <v>13</v>
      </c>
      <c r="B18" s="21">
        <v>3</v>
      </c>
      <c r="C18" s="22" t="s">
        <v>65</v>
      </c>
      <c r="D18" s="22" t="s">
        <v>59</v>
      </c>
      <c r="E18" s="25"/>
      <c r="F18" s="25"/>
      <c r="G18" s="81"/>
      <c r="H18" s="25"/>
      <c r="I18" s="25"/>
      <c r="J18" s="25"/>
      <c r="K18" s="21">
        <f t="shared" si="0"/>
        <v>0</v>
      </c>
      <c r="L18" s="26">
        <f t="shared" si="1"/>
        <v>0</v>
      </c>
      <c r="M18" s="24"/>
      <c r="N18" s="24"/>
      <c r="O18" s="24"/>
      <c r="P18" s="24"/>
      <c r="Q18" s="24"/>
    </row>
    <row r="19" spans="1:17" s="99" customFormat="1" ht="15" hidden="1" outlineLevel="1">
      <c r="A19" s="69">
        <v>14</v>
      </c>
      <c r="B19" s="21" t="s">
        <v>56</v>
      </c>
      <c r="C19" s="66" t="s">
        <v>60</v>
      </c>
      <c r="D19" s="22" t="s">
        <v>59</v>
      </c>
      <c r="E19" s="83"/>
      <c r="F19" s="85"/>
      <c r="G19" s="83"/>
      <c r="H19" s="83"/>
      <c r="I19" s="83"/>
      <c r="J19" s="83"/>
      <c r="K19" s="83">
        <f t="shared" si="0"/>
        <v>0</v>
      </c>
      <c r="L19" s="86">
        <f t="shared" si="1"/>
        <v>0</v>
      </c>
      <c r="M19" s="24"/>
      <c r="N19" s="24"/>
      <c r="O19" s="24"/>
      <c r="P19" s="24"/>
      <c r="Q19" s="24"/>
    </row>
    <row r="20" spans="1:17" ht="15" hidden="1" outlineLevel="1">
      <c r="A20" s="68">
        <v>15</v>
      </c>
      <c r="B20" s="21" t="s">
        <v>56</v>
      </c>
      <c r="C20" s="22" t="s">
        <v>18</v>
      </c>
      <c r="D20" s="22" t="s">
        <v>59</v>
      </c>
      <c r="E20" s="83"/>
      <c r="F20" s="84"/>
      <c r="G20" s="83"/>
      <c r="H20" s="83"/>
      <c r="I20" s="84"/>
      <c r="J20" s="83"/>
      <c r="K20" s="25">
        <f t="shared" si="0"/>
        <v>0</v>
      </c>
      <c r="L20" s="26">
        <f t="shared" si="1"/>
        <v>0</v>
      </c>
      <c r="M20" s="64"/>
      <c r="N20" s="24"/>
      <c r="O20" s="24"/>
      <c r="P20" s="24"/>
      <c r="Q20" s="24"/>
    </row>
    <row r="21" spans="1:17" s="98" customFormat="1" ht="15" hidden="1" outlineLevel="1">
      <c r="A21" s="69">
        <v>16</v>
      </c>
      <c r="B21" s="21" t="s">
        <v>64</v>
      </c>
      <c r="C21" s="22" t="s">
        <v>70</v>
      </c>
      <c r="D21" s="22" t="s">
        <v>59</v>
      </c>
      <c r="E21" s="65"/>
      <c r="F21" s="65"/>
      <c r="G21" s="65"/>
      <c r="H21" s="65"/>
      <c r="I21" s="65"/>
      <c r="J21" s="65"/>
      <c r="K21" s="25">
        <f t="shared" si="0"/>
        <v>0</v>
      </c>
      <c r="L21" s="26">
        <f t="shared" si="1"/>
        <v>0</v>
      </c>
      <c r="M21" s="64"/>
      <c r="N21" s="24"/>
      <c r="O21" s="24"/>
      <c r="P21" s="24"/>
      <c r="Q21" s="24"/>
    </row>
    <row r="22" spans="1:17" ht="15" hidden="1" outlineLevel="1">
      <c r="A22" s="68">
        <v>17</v>
      </c>
      <c r="B22" s="21" t="s">
        <v>64</v>
      </c>
      <c r="C22" s="66" t="s">
        <v>71</v>
      </c>
      <c r="D22" s="22" t="s">
        <v>59</v>
      </c>
      <c r="E22" s="25"/>
      <c r="F22" s="25"/>
      <c r="G22" s="25"/>
      <c r="H22" s="25"/>
      <c r="I22" s="25"/>
      <c r="J22" s="25"/>
      <c r="K22" s="25">
        <f t="shared" si="0"/>
        <v>0</v>
      </c>
      <c r="L22" s="26">
        <f t="shared" si="1"/>
        <v>0</v>
      </c>
      <c r="M22" s="24"/>
      <c r="N22" s="24"/>
      <c r="O22" s="24"/>
      <c r="P22" s="24"/>
      <c r="Q22" s="24"/>
    </row>
    <row r="23" spans="1:17" ht="15" hidden="1" outlineLevel="1">
      <c r="A23" s="69">
        <v>18</v>
      </c>
      <c r="B23" s="85" t="s">
        <v>56</v>
      </c>
      <c r="C23" s="78" t="s">
        <v>69</v>
      </c>
      <c r="D23" s="66" t="s">
        <v>59</v>
      </c>
      <c r="E23" s="65"/>
      <c r="F23" s="65"/>
      <c r="G23" s="65"/>
      <c r="H23" s="65"/>
      <c r="I23" s="65"/>
      <c r="J23" s="65"/>
      <c r="K23" s="25">
        <f t="shared" si="0"/>
        <v>0</v>
      </c>
      <c r="L23" s="26">
        <f t="shared" si="1"/>
        <v>0</v>
      </c>
      <c r="M23" s="64"/>
      <c r="N23" s="24"/>
      <c r="O23" s="24"/>
      <c r="P23" s="24"/>
      <c r="Q23" s="24"/>
    </row>
    <row r="24" spans="1:17" ht="15" hidden="1" outlineLevel="1">
      <c r="A24" s="68">
        <v>19</v>
      </c>
      <c r="B24" s="25"/>
      <c r="C24" s="29" t="s">
        <v>66</v>
      </c>
      <c r="D24" s="22" t="s">
        <v>59</v>
      </c>
      <c r="E24" s="25"/>
      <c r="F24" s="25"/>
      <c r="G24" s="25"/>
      <c r="H24" s="25"/>
      <c r="I24" s="25"/>
      <c r="J24" s="25"/>
      <c r="K24" s="25">
        <f t="shared" si="0"/>
        <v>0</v>
      </c>
      <c r="L24" s="26">
        <f t="shared" si="1"/>
        <v>0</v>
      </c>
      <c r="M24" s="30"/>
      <c r="N24" s="24"/>
      <c r="O24" s="24"/>
      <c r="P24" s="24"/>
      <c r="Q24" s="24"/>
    </row>
    <row r="25" spans="1:17" ht="15" hidden="1" outlineLevel="1">
      <c r="A25" s="69">
        <v>20</v>
      </c>
      <c r="B25" s="28">
        <v>1</v>
      </c>
      <c r="C25" s="138" t="s">
        <v>39</v>
      </c>
      <c r="D25" s="88" t="s">
        <v>59</v>
      </c>
      <c r="E25" s="63"/>
      <c r="F25" s="63"/>
      <c r="G25" s="63"/>
      <c r="H25" s="63"/>
      <c r="I25" s="63"/>
      <c r="J25" s="63"/>
      <c r="K25" s="25">
        <f t="shared" si="0"/>
        <v>0</v>
      </c>
      <c r="L25" s="26">
        <f t="shared" si="1"/>
        <v>0</v>
      </c>
      <c r="M25" s="31"/>
      <c r="N25" s="24"/>
      <c r="O25" s="24"/>
      <c r="P25" s="24"/>
      <c r="Q25" s="24"/>
    </row>
    <row r="26" spans="1:17" ht="15" hidden="1" outlineLevel="1">
      <c r="A26" s="68">
        <v>21</v>
      </c>
      <c r="B26" s="21">
        <v>3</v>
      </c>
      <c r="C26" s="66" t="s">
        <v>42</v>
      </c>
      <c r="D26" s="66" t="s">
        <v>59</v>
      </c>
      <c r="E26" s="65"/>
      <c r="F26" s="65"/>
      <c r="G26" s="65"/>
      <c r="H26" s="65"/>
      <c r="I26" s="65"/>
      <c r="J26" s="65"/>
      <c r="K26" s="21">
        <f t="shared" si="0"/>
        <v>0</v>
      </c>
      <c r="L26" s="23">
        <f t="shared" si="1"/>
        <v>0</v>
      </c>
      <c r="M26" s="24"/>
      <c r="N26" s="24"/>
      <c r="O26" s="24"/>
      <c r="P26" s="24"/>
      <c r="Q26" s="24"/>
    </row>
    <row r="27" spans="1:17" s="17" customFormat="1" ht="15" hidden="1" outlineLevel="1">
      <c r="A27" s="69">
        <v>22</v>
      </c>
      <c r="B27" s="21">
        <v>2</v>
      </c>
      <c r="C27" s="29" t="s">
        <v>41</v>
      </c>
      <c r="D27" s="22" t="s">
        <v>59</v>
      </c>
      <c r="E27" s="65"/>
      <c r="F27" s="65"/>
      <c r="G27" s="65"/>
      <c r="H27" s="65"/>
      <c r="I27" s="65"/>
      <c r="J27" s="65"/>
      <c r="K27" s="25">
        <f t="shared" si="0"/>
        <v>0</v>
      </c>
      <c r="L27" s="26">
        <f t="shared" si="1"/>
        <v>0</v>
      </c>
      <c r="M27" s="24"/>
      <c r="N27" s="31"/>
      <c r="O27" s="31"/>
      <c r="P27" s="31"/>
      <c r="Q27" s="31"/>
    </row>
    <row r="28" spans="1:17" s="17" customFormat="1" ht="15" hidden="1" outlineLevel="1">
      <c r="A28" s="68">
        <v>23</v>
      </c>
      <c r="B28" s="21">
        <v>2</v>
      </c>
      <c r="C28" s="29" t="s">
        <v>40</v>
      </c>
      <c r="D28" s="22" t="s">
        <v>59</v>
      </c>
      <c r="E28" s="25"/>
      <c r="F28" s="25"/>
      <c r="G28" s="25"/>
      <c r="H28" s="25"/>
      <c r="I28" s="25"/>
      <c r="J28" s="25"/>
      <c r="K28" s="25">
        <f t="shared" si="0"/>
        <v>0</v>
      </c>
      <c r="L28" s="26">
        <f t="shared" si="1"/>
        <v>0</v>
      </c>
      <c r="M28" s="24"/>
      <c r="N28" s="31"/>
      <c r="O28" s="31"/>
      <c r="P28" s="31"/>
      <c r="Q28" s="31"/>
    </row>
    <row r="29" spans="1:17" s="17" customFormat="1" ht="15" hidden="1" outlineLevel="1">
      <c r="A29" s="69">
        <v>24</v>
      </c>
      <c r="B29" s="21">
        <v>1</v>
      </c>
      <c r="C29" s="66" t="s">
        <v>38</v>
      </c>
      <c r="D29" s="66" t="s">
        <v>59</v>
      </c>
      <c r="E29" s="85"/>
      <c r="F29" s="85"/>
      <c r="G29" s="85"/>
      <c r="H29" s="85"/>
      <c r="I29" s="85"/>
      <c r="J29" s="85"/>
      <c r="K29" s="25">
        <f t="shared" si="0"/>
        <v>0</v>
      </c>
      <c r="L29" s="26">
        <f t="shared" si="1"/>
        <v>0</v>
      </c>
      <c r="M29" s="24"/>
      <c r="N29" s="31"/>
      <c r="O29" s="31"/>
      <c r="P29" s="31"/>
      <c r="Q29" s="31"/>
    </row>
    <row r="30" spans="1:17" ht="15" collapsed="1">
      <c r="A30" s="24"/>
      <c r="B30" s="24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15" customFormat="1" ht="20.25" thickBot="1">
      <c r="A31" s="145" t="s">
        <v>17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24"/>
      <c r="N31" s="24"/>
      <c r="O31" s="24"/>
      <c r="P31" s="24"/>
      <c r="Q31" s="24"/>
    </row>
    <row r="32" spans="1:17" s="15" customFormat="1" ht="26.25" thickBot="1">
      <c r="A32" s="89" t="s">
        <v>0</v>
      </c>
      <c r="B32" s="90" t="s">
        <v>2</v>
      </c>
      <c r="C32" s="90" t="s">
        <v>1</v>
      </c>
      <c r="D32" s="90" t="s">
        <v>3</v>
      </c>
      <c r="E32" s="95" t="s">
        <v>4</v>
      </c>
      <c r="F32" s="95" t="s">
        <v>5</v>
      </c>
      <c r="G32" s="95" t="s">
        <v>6</v>
      </c>
      <c r="H32" s="95" t="s">
        <v>7</v>
      </c>
      <c r="I32" s="95" t="s">
        <v>8</v>
      </c>
      <c r="J32" s="95" t="s">
        <v>9</v>
      </c>
      <c r="K32" s="95" t="s">
        <v>10</v>
      </c>
      <c r="L32" s="96" t="s">
        <v>11</v>
      </c>
      <c r="M32" s="24"/>
      <c r="N32" s="24"/>
      <c r="O32" s="24"/>
      <c r="P32" s="24"/>
      <c r="Q32" s="24"/>
    </row>
    <row r="33" spans="1:17" s="15" customFormat="1" ht="15">
      <c r="A33" s="33">
        <v>1</v>
      </c>
      <c r="B33" s="63" t="s">
        <v>56</v>
      </c>
      <c r="C33" s="88" t="s">
        <v>68</v>
      </c>
      <c r="D33" s="22" t="s">
        <v>59</v>
      </c>
      <c r="E33" s="63">
        <v>170</v>
      </c>
      <c r="F33" s="63">
        <v>177</v>
      </c>
      <c r="G33" s="188">
        <v>234</v>
      </c>
      <c r="H33" s="63">
        <v>196</v>
      </c>
      <c r="I33" s="63">
        <v>163</v>
      </c>
      <c r="J33" s="63">
        <v>176</v>
      </c>
      <c r="K33" s="63">
        <f aca="true" t="shared" si="2" ref="K33:K38">SUM(E33:J33)</f>
        <v>1116</v>
      </c>
      <c r="L33" s="94">
        <f aca="true" t="shared" si="3" ref="L33:L38">K33/6</f>
        <v>186</v>
      </c>
      <c r="M33" s="24"/>
      <c r="N33" s="24"/>
      <c r="O33" s="24"/>
      <c r="P33" s="24"/>
      <c r="Q33" s="24"/>
    </row>
    <row r="34" spans="1:17" s="15" customFormat="1" ht="15">
      <c r="A34" s="20">
        <v>2</v>
      </c>
      <c r="B34" s="21" t="s">
        <v>56</v>
      </c>
      <c r="C34" s="22" t="s">
        <v>54</v>
      </c>
      <c r="D34" s="22" t="s">
        <v>59</v>
      </c>
      <c r="E34" s="81">
        <v>180</v>
      </c>
      <c r="F34" s="81">
        <v>199</v>
      </c>
      <c r="G34" s="21">
        <v>127</v>
      </c>
      <c r="H34" s="81">
        <v>212</v>
      </c>
      <c r="I34" s="21">
        <v>179</v>
      </c>
      <c r="J34" s="21">
        <v>177</v>
      </c>
      <c r="K34" s="21">
        <f t="shared" si="2"/>
        <v>1074</v>
      </c>
      <c r="L34" s="23">
        <f t="shared" si="3"/>
        <v>179</v>
      </c>
      <c r="M34" s="24"/>
      <c r="N34" s="24"/>
      <c r="O34" s="24"/>
      <c r="P34" s="24"/>
      <c r="Q34" s="24"/>
    </row>
    <row r="35" spans="1:17" s="15" customFormat="1" ht="15">
      <c r="A35" s="20">
        <v>3</v>
      </c>
      <c r="B35" s="25" t="s">
        <v>56</v>
      </c>
      <c r="C35" s="97" t="s">
        <v>61</v>
      </c>
      <c r="D35" s="22" t="s">
        <v>59</v>
      </c>
      <c r="E35" s="77">
        <v>202</v>
      </c>
      <c r="F35" s="67">
        <v>146</v>
      </c>
      <c r="G35" s="77">
        <v>149</v>
      </c>
      <c r="H35" s="67">
        <v>138</v>
      </c>
      <c r="I35" s="67">
        <v>182</v>
      </c>
      <c r="J35" s="67">
        <v>193</v>
      </c>
      <c r="K35" s="16">
        <f t="shared" si="2"/>
        <v>1010</v>
      </c>
      <c r="L35" s="23">
        <f t="shared" si="3"/>
        <v>168.33333333333334</v>
      </c>
      <c r="M35" s="24"/>
      <c r="N35" s="24"/>
      <c r="O35" s="24"/>
      <c r="P35" s="24"/>
      <c r="Q35" s="24"/>
    </row>
    <row r="36" spans="1:17" s="15" customFormat="1" ht="15">
      <c r="A36" s="20">
        <v>4</v>
      </c>
      <c r="B36" s="25" t="s">
        <v>56</v>
      </c>
      <c r="C36" s="78" t="s">
        <v>57</v>
      </c>
      <c r="D36" s="22" t="s">
        <v>59</v>
      </c>
      <c r="E36" s="25">
        <v>123</v>
      </c>
      <c r="F36" s="25">
        <v>156</v>
      </c>
      <c r="G36" s="81">
        <v>153</v>
      </c>
      <c r="H36" s="25">
        <v>167</v>
      </c>
      <c r="I36" s="25">
        <v>181</v>
      </c>
      <c r="J36" s="81">
        <v>175</v>
      </c>
      <c r="K36" s="25">
        <f t="shared" si="2"/>
        <v>955</v>
      </c>
      <c r="L36" s="26">
        <f t="shared" si="3"/>
        <v>159.16666666666666</v>
      </c>
      <c r="M36" s="24"/>
      <c r="N36" s="24"/>
      <c r="O36" s="24"/>
      <c r="P36" s="24"/>
      <c r="Q36" s="24"/>
    </row>
    <row r="37" spans="1:17" s="15" customFormat="1" ht="15" outlineLevel="1">
      <c r="A37" s="20">
        <v>5</v>
      </c>
      <c r="B37" s="21">
        <v>2</v>
      </c>
      <c r="C37" s="66" t="s">
        <v>55</v>
      </c>
      <c r="D37" s="22" t="s">
        <v>59</v>
      </c>
      <c r="E37" s="21">
        <v>174</v>
      </c>
      <c r="F37" s="21">
        <v>150</v>
      </c>
      <c r="G37" s="81">
        <v>142</v>
      </c>
      <c r="H37" s="21">
        <v>113</v>
      </c>
      <c r="I37" s="21">
        <v>163</v>
      </c>
      <c r="J37" s="21">
        <v>158</v>
      </c>
      <c r="K37" s="21">
        <f t="shared" si="2"/>
        <v>900</v>
      </c>
      <c r="L37" s="23">
        <f t="shared" si="3"/>
        <v>150</v>
      </c>
      <c r="M37" s="24"/>
      <c r="N37" s="24"/>
      <c r="O37" s="24"/>
      <c r="P37" s="24"/>
      <c r="Q37" s="24"/>
    </row>
    <row r="38" spans="1:17" s="15" customFormat="1" ht="15.75" outlineLevel="1" thickBot="1">
      <c r="A38" s="91">
        <v>6</v>
      </c>
      <c r="B38" s="92" t="s">
        <v>56</v>
      </c>
      <c r="C38" s="140" t="s">
        <v>78</v>
      </c>
      <c r="D38" s="22" t="s">
        <v>59</v>
      </c>
      <c r="E38" s="141">
        <v>168</v>
      </c>
      <c r="F38" s="141">
        <v>158</v>
      </c>
      <c r="G38" s="141">
        <v>143</v>
      </c>
      <c r="H38" s="141">
        <v>133</v>
      </c>
      <c r="I38" s="141">
        <v>130</v>
      </c>
      <c r="J38" s="141">
        <v>150</v>
      </c>
      <c r="K38" s="92">
        <f t="shared" si="2"/>
        <v>882</v>
      </c>
      <c r="L38" s="93">
        <f t="shared" si="3"/>
        <v>147</v>
      </c>
      <c r="M38" s="24"/>
      <c r="N38" s="24"/>
      <c r="O38" s="24"/>
      <c r="P38" s="24"/>
      <c r="Q38" s="24"/>
    </row>
    <row r="39" ht="15">
      <c r="C39" s="8"/>
    </row>
    <row r="40" spans="1:12" ht="18">
      <c r="A40" s="142" t="s">
        <v>47</v>
      </c>
      <c r="B40" s="142"/>
      <c r="C40" s="142"/>
      <c r="D40" s="5"/>
      <c r="E40" s="5"/>
      <c r="F40" s="5"/>
      <c r="G40" s="5"/>
      <c r="H40" s="5"/>
      <c r="I40" s="5"/>
      <c r="J40" s="5"/>
      <c r="K40" s="5"/>
      <c r="L40" s="5"/>
    </row>
    <row r="41" spans="1:12" ht="15.75" customHeight="1">
      <c r="A41" s="5"/>
      <c r="B41" s="5"/>
      <c r="C41" s="9"/>
      <c r="D41" s="5"/>
      <c r="E41" s="5"/>
      <c r="F41" s="5"/>
      <c r="G41" s="5"/>
      <c r="H41" s="5"/>
      <c r="I41" s="5"/>
      <c r="J41" s="5"/>
      <c r="K41" s="5"/>
      <c r="L41" s="5"/>
    </row>
    <row r="43" spans="1:12" ht="18">
      <c r="A43" s="142" t="s">
        <v>46</v>
      </c>
      <c r="B43" s="142"/>
      <c r="C43" s="142"/>
      <c r="D43" s="5"/>
      <c r="E43" s="5"/>
      <c r="F43" s="5"/>
      <c r="G43" s="5"/>
      <c r="H43" s="5"/>
      <c r="I43" s="5"/>
      <c r="J43" s="5"/>
      <c r="K43" s="5"/>
      <c r="L43" s="5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</sheetData>
  <sheetProtection/>
  <mergeCells count="7">
    <mergeCell ref="A40:C40"/>
    <mergeCell ref="A43:C43"/>
    <mergeCell ref="A1:L1"/>
    <mergeCell ref="A2:L2"/>
    <mergeCell ref="A3:L3"/>
    <mergeCell ref="A4:L4"/>
    <mergeCell ref="A31:L31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8"/>
  <sheetViews>
    <sheetView tabSelected="1" view="pageBreakPreview" zoomScaleSheetLayoutView="100" zoomScalePageLayoutView="0" workbookViewId="0" topLeftCell="A5">
      <selection activeCell="P21" sqref="P21"/>
    </sheetView>
  </sheetViews>
  <sheetFormatPr defaultColWidth="9.140625" defaultRowHeight="15"/>
  <cols>
    <col min="1" max="1" width="7.7109375" style="6" customWidth="1"/>
    <col min="2" max="2" width="8.28125" style="6" customWidth="1"/>
    <col min="3" max="3" width="25.8515625" style="6" customWidth="1"/>
    <col min="4" max="4" width="15.8515625" style="6" customWidth="1"/>
    <col min="5" max="5" width="12.28125" style="6" customWidth="1"/>
    <col min="6" max="9" width="7.7109375" style="6" customWidth="1"/>
    <col min="10" max="11" width="9.00390625" style="6" customWidth="1"/>
    <col min="12" max="12" width="9.421875" style="6" customWidth="1"/>
    <col min="13" max="13" width="9.140625" style="6" customWidth="1"/>
    <col min="14" max="14" width="8.14062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15" customFormat="1" ht="20.25">
      <c r="A1" s="10"/>
      <c r="B1" s="10"/>
      <c r="C1" s="10"/>
      <c r="D1" s="143" t="s">
        <v>75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0"/>
      <c r="Q1" s="10"/>
      <c r="R1" s="10"/>
    </row>
    <row r="2" spans="1:18" s="15" customFormat="1" ht="20.25">
      <c r="A2" s="10"/>
      <c r="B2" s="10"/>
      <c r="C2" s="10"/>
      <c r="D2" s="143" t="s">
        <v>79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0"/>
      <c r="Q2" s="10"/>
      <c r="R2" s="10"/>
    </row>
    <row r="3" spans="1:18" s="15" customFormat="1" ht="20.25">
      <c r="A3" s="143" t="s">
        <v>22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6" ht="18.75" thickBot="1">
      <c r="A4" s="166" t="s">
        <v>16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8" ht="15">
      <c r="A5" s="154" t="s">
        <v>0</v>
      </c>
      <c r="B5" s="160" t="s">
        <v>2</v>
      </c>
      <c r="C5" s="154" t="s">
        <v>48</v>
      </c>
      <c r="D5" s="156" t="s">
        <v>49</v>
      </c>
      <c r="E5" s="158" t="s">
        <v>52</v>
      </c>
      <c r="F5" s="151" t="s">
        <v>4</v>
      </c>
      <c r="G5" s="160" t="s">
        <v>5</v>
      </c>
      <c r="H5" s="151" t="s">
        <v>6</v>
      </c>
      <c r="I5" s="160" t="s">
        <v>7</v>
      </c>
      <c r="J5" s="151" t="s">
        <v>8</v>
      </c>
      <c r="K5" s="160" t="s">
        <v>9</v>
      </c>
      <c r="L5" s="151" t="s">
        <v>12</v>
      </c>
      <c r="M5" s="160" t="s">
        <v>13</v>
      </c>
      <c r="N5" s="151" t="s">
        <v>14</v>
      </c>
      <c r="O5" s="147" t="s">
        <v>21</v>
      </c>
      <c r="P5" s="162" t="s">
        <v>50</v>
      </c>
      <c r="Q5" s="147" t="s">
        <v>53</v>
      </c>
      <c r="R5" s="149" t="s">
        <v>51</v>
      </c>
    </row>
    <row r="6" spans="1:18" ht="15.75" thickBot="1">
      <c r="A6" s="155"/>
      <c r="B6" s="161"/>
      <c r="C6" s="155"/>
      <c r="D6" s="157"/>
      <c r="E6" s="159"/>
      <c r="F6" s="152"/>
      <c r="G6" s="161"/>
      <c r="H6" s="152"/>
      <c r="I6" s="161"/>
      <c r="J6" s="152"/>
      <c r="K6" s="161"/>
      <c r="L6" s="152"/>
      <c r="M6" s="161"/>
      <c r="N6" s="152"/>
      <c r="O6" s="148"/>
      <c r="P6" s="163"/>
      <c r="Q6" s="148"/>
      <c r="R6" s="150"/>
    </row>
    <row r="7" spans="1:18" ht="15">
      <c r="A7" s="53">
        <v>1</v>
      </c>
      <c r="B7" s="189" t="s">
        <v>64</v>
      </c>
      <c r="C7" s="101" t="s">
        <v>19</v>
      </c>
      <c r="D7" s="184" t="s">
        <v>59</v>
      </c>
      <c r="E7" s="54">
        <v>1223</v>
      </c>
      <c r="F7" s="36">
        <v>148</v>
      </c>
      <c r="G7" s="37">
        <v>225</v>
      </c>
      <c r="H7" s="36">
        <v>195</v>
      </c>
      <c r="I7" s="37">
        <v>226</v>
      </c>
      <c r="J7" s="36">
        <v>180</v>
      </c>
      <c r="K7" s="37">
        <v>246</v>
      </c>
      <c r="L7" s="36">
        <v>235</v>
      </c>
      <c r="M7" s="37">
        <v>234</v>
      </c>
      <c r="N7" s="36">
        <v>216</v>
      </c>
      <c r="O7" s="37">
        <v>160</v>
      </c>
      <c r="P7" s="38">
        <f>(N7+M7+L7+K7+J7+I7+H7+G7+F7)/9</f>
        <v>211.66666666666666</v>
      </c>
      <c r="Q7" s="39">
        <f>SUM(E7:N7)/15</f>
        <v>208.53333333333333</v>
      </c>
      <c r="R7" s="40">
        <f>SUM(E7:O7)</f>
        <v>3288</v>
      </c>
    </row>
    <row r="8" spans="1:18" ht="15">
      <c r="A8" s="55">
        <v>2</v>
      </c>
      <c r="B8" s="56" t="s">
        <v>64</v>
      </c>
      <c r="C8" s="102" t="s">
        <v>63</v>
      </c>
      <c r="D8" s="129" t="s">
        <v>59</v>
      </c>
      <c r="E8" s="56">
        <v>1278</v>
      </c>
      <c r="F8" s="43">
        <v>215</v>
      </c>
      <c r="G8" s="44">
        <v>190</v>
      </c>
      <c r="H8" s="43">
        <v>183</v>
      </c>
      <c r="I8" s="44">
        <v>189</v>
      </c>
      <c r="J8" s="43">
        <v>203</v>
      </c>
      <c r="K8" s="44">
        <v>215</v>
      </c>
      <c r="L8" s="43">
        <v>165</v>
      </c>
      <c r="M8" s="44">
        <v>279</v>
      </c>
      <c r="N8" s="43">
        <v>193</v>
      </c>
      <c r="O8" s="44">
        <v>140</v>
      </c>
      <c r="P8" s="45">
        <f>(N8+M8+L8+K8+J8+I8+H8+G8+F8)/9</f>
        <v>203.55555555555554</v>
      </c>
      <c r="Q8" s="46">
        <f>SUM(E8:N8)/15</f>
        <v>207.33333333333334</v>
      </c>
      <c r="R8" s="47">
        <f>SUM(E8:O8)</f>
        <v>3250</v>
      </c>
    </row>
    <row r="9" spans="1:18" ht="15">
      <c r="A9" s="55">
        <v>3</v>
      </c>
      <c r="B9" s="56" t="s">
        <v>56</v>
      </c>
      <c r="C9" s="102" t="s">
        <v>43</v>
      </c>
      <c r="D9" s="129" t="s">
        <v>59</v>
      </c>
      <c r="E9" s="56">
        <v>1149</v>
      </c>
      <c r="F9" s="43">
        <v>200</v>
      </c>
      <c r="G9" s="44">
        <v>161</v>
      </c>
      <c r="H9" s="43">
        <v>192</v>
      </c>
      <c r="I9" s="44">
        <v>184</v>
      </c>
      <c r="J9" s="43">
        <v>168</v>
      </c>
      <c r="K9" s="44">
        <v>207</v>
      </c>
      <c r="L9" s="43">
        <v>256</v>
      </c>
      <c r="M9" s="44">
        <v>254</v>
      </c>
      <c r="N9" s="43">
        <v>205</v>
      </c>
      <c r="O9" s="44">
        <v>120</v>
      </c>
      <c r="P9" s="45">
        <f>(N9+M9+L9+K9+J9+I9+H9+G9+F9)/9</f>
        <v>203</v>
      </c>
      <c r="Q9" s="46">
        <f>SUM(E9:N9)/15</f>
        <v>198.4</v>
      </c>
      <c r="R9" s="47">
        <f>SUM(E9:O9)</f>
        <v>3096</v>
      </c>
    </row>
    <row r="10" spans="1:18" ht="15">
      <c r="A10" s="55">
        <v>4</v>
      </c>
      <c r="B10" s="56" t="s">
        <v>56</v>
      </c>
      <c r="C10" s="102" t="s">
        <v>58</v>
      </c>
      <c r="D10" s="129" t="s">
        <v>59</v>
      </c>
      <c r="E10" s="56">
        <v>1312</v>
      </c>
      <c r="F10" s="43">
        <v>191</v>
      </c>
      <c r="G10" s="44">
        <v>187</v>
      </c>
      <c r="H10" s="43">
        <v>198</v>
      </c>
      <c r="I10" s="44">
        <v>214</v>
      </c>
      <c r="J10" s="43">
        <v>233</v>
      </c>
      <c r="K10" s="44">
        <v>160</v>
      </c>
      <c r="L10" s="43">
        <v>199</v>
      </c>
      <c r="M10" s="44">
        <v>165</v>
      </c>
      <c r="N10" s="43">
        <v>168</v>
      </c>
      <c r="O10" s="44">
        <v>60</v>
      </c>
      <c r="P10" s="45">
        <f>(N10+M10+L10+K10+J10+I10+H10+G10+F10)/9</f>
        <v>190.55555555555554</v>
      </c>
      <c r="Q10" s="46">
        <f>SUM(E10:N10)/15</f>
        <v>201.8</v>
      </c>
      <c r="R10" s="47">
        <f>SUM(E10:O10)</f>
        <v>3087</v>
      </c>
    </row>
    <row r="11" spans="1:18" ht="15">
      <c r="A11" s="55">
        <v>5</v>
      </c>
      <c r="B11" s="104">
        <v>2</v>
      </c>
      <c r="C11" s="110" t="s">
        <v>41</v>
      </c>
      <c r="D11" s="129" t="s">
        <v>59</v>
      </c>
      <c r="E11" s="56">
        <v>1222</v>
      </c>
      <c r="F11" s="43">
        <v>184</v>
      </c>
      <c r="G11" s="44">
        <v>138</v>
      </c>
      <c r="H11" s="43">
        <v>258</v>
      </c>
      <c r="I11" s="44">
        <v>211</v>
      </c>
      <c r="J11" s="43">
        <v>142</v>
      </c>
      <c r="K11" s="44">
        <v>162</v>
      </c>
      <c r="L11" s="43">
        <v>224</v>
      </c>
      <c r="M11" s="44">
        <v>225</v>
      </c>
      <c r="N11" s="43">
        <v>171</v>
      </c>
      <c r="O11" s="44">
        <v>100</v>
      </c>
      <c r="P11" s="45">
        <f>(N11+M11+L11+K11+J11+I11+H11+G11+F11)/9</f>
        <v>190.55555555555554</v>
      </c>
      <c r="Q11" s="46">
        <f>SUM(E11:N11)/15</f>
        <v>195.8</v>
      </c>
      <c r="R11" s="47">
        <f>SUM(E11:O11)</f>
        <v>3037</v>
      </c>
    </row>
    <row r="12" spans="1:18" ht="15">
      <c r="A12" s="55">
        <v>6</v>
      </c>
      <c r="B12" s="185">
        <v>1</v>
      </c>
      <c r="C12" s="109" t="s">
        <v>72</v>
      </c>
      <c r="D12" s="128" t="s">
        <v>59</v>
      </c>
      <c r="E12" s="56">
        <v>1090</v>
      </c>
      <c r="F12" s="43">
        <v>181</v>
      </c>
      <c r="G12" s="44">
        <v>223</v>
      </c>
      <c r="H12" s="43">
        <v>169</v>
      </c>
      <c r="I12" s="44">
        <v>238</v>
      </c>
      <c r="J12" s="43">
        <v>223</v>
      </c>
      <c r="K12" s="44">
        <v>176</v>
      </c>
      <c r="L12" s="43">
        <v>203</v>
      </c>
      <c r="M12" s="44">
        <v>180</v>
      </c>
      <c r="N12" s="43">
        <v>163</v>
      </c>
      <c r="O12" s="44">
        <v>100</v>
      </c>
      <c r="P12" s="45">
        <f>(N12+M12+L12+K12+J12+I12+H12+G12+F12)/9</f>
        <v>195.11111111111111</v>
      </c>
      <c r="Q12" s="46">
        <f>SUM(E12:N12)/15</f>
        <v>189.73333333333332</v>
      </c>
      <c r="R12" s="47">
        <f>SUM(E12:O12)</f>
        <v>2946</v>
      </c>
    </row>
    <row r="13" spans="1:18" ht="15">
      <c r="A13" s="55">
        <v>7</v>
      </c>
      <c r="B13" s="104">
        <v>2</v>
      </c>
      <c r="C13" s="110" t="s">
        <v>44</v>
      </c>
      <c r="D13" s="129" t="s">
        <v>59</v>
      </c>
      <c r="E13" s="56">
        <v>1084</v>
      </c>
      <c r="F13" s="43">
        <v>199</v>
      </c>
      <c r="G13" s="44">
        <v>214</v>
      </c>
      <c r="H13" s="43">
        <v>173</v>
      </c>
      <c r="I13" s="44">
        <v>171</v>
      </c>
      <c r="J13" s="43">
        <v>159</v>
      </c>
      <c r="K13" s="44">
        <v>150</v>
      </c>
      <c r="L13" s="43">
        <v>193</v>
      </c>
      <c r="M13" s="44">
        <v>205</v>
      </c>
      <c r="N13" s="43">
        <v>178</v>
      </c>
      <c r="O13" s="44">
        <v>80</v>
      </c>
      <c r="P13" s="45">
        <f>(N13+M13+L13+K13+J13+I13+H13+G13+F13)/9</f>
        <v>182.44444444444446</v>
      </c>
      <c r="Q13" s="46">
        <f>SUM(E13:N13)/15</f>
        <v>181.73333333333332</v>
      </c>
      <c r="R13" s="47">
        <f>SUM(E13:O13)</f>
        <v>2806</v>
      </c>
    </row>
    <row r="14" spans="1:18" ht="15">
      <c r="A14" s="55">
        <v>8</v>
      </c>
      <c r="B14" s="104" t="s">
        <v>56</v>
      </c>
      <c r="C14" s="110" t="s">
        <v>76</v>
      </c>
      <c r="D14" s="129" t="s">
        <v>59</v>
      </c>
      <c r="E14" s="56">
        <v>1172</v>
      </c>
      <c r="F14" s="43">
        <v>129</v>
      </c>
      <c r="G14" s="44">
        <v>142</v>
      </c>
      <c r="H14" s="43">
        <v>147</v>
      </c>
      <c r="I14" s="44">
        <v>187</v>
      </c>
      <c r="J14" s="43">
        <v>182</v>
      </c>
      <c r="K14" s="44">
        <v>206</v>
      </c>
      <c r="L14" s="43">
        <v>173</v>
      </c>
      <c r="M14" s="44">
        <v>215</v>
      </c>
      <c r="N14" s="43">
        <v>170</v>
      </c>
      <c r="O14" s="44">
        <v>40</v>
      </c>
      <c r="P14" s="45">
        <f>(N14+M14+L14+K14+J14+I14+H14+G14+F14)/9</f>
        <v>172.33333333333334</v>
      </c>
      <c r="Q14" s="46">
        <f>SUM(E14:N14)/15</f>
        <v>181.53333333333333</v>
      </c>
      <c r="R14" s="47">
        <f>SUM(E14:O14)</f>
        <v>2763</v>
      </c>
    </row>
    <row r="15" spans="1:18" ht="15">
      <c r="A15" s="55">
        <v>9</v>
      </c>
      <c r="B15" s="56" t="s">
        <v>56</v>
      </c>
      <c r="C15" s="110" t="s">
        <v>77</v>
      </c>
      <c r="D15" s="129" t="s">
        <v>59</v>
      </c>
      <c r="E15" s="56">
        <v>1091</v>
      </c>
      <c r="F15" s="43">
        <v>198</v>
      </c>
      <c r="G15" s="44">
        <v>175</v>
      </c>
      <c r="H15" s="43">
        <v>161</v>
      </c>
      <c r="I15" s="44">
        <v>161</v>
      </c>
      <c r="J15" s="43">
        <v>181</v>
      </c>
      <c r="K15" s="44">
        <v>147</v>
      </c>
      <c r="L15" s="43">
        <v>158</v>
      </c>
      <c r="M15" s="44">
        <v>183</v>
      </c>
      <c r="N15" s="43">
        <v>154</v>
      </c>
      <c r="O15" s="44">
        <v>40</v>
      </c>
      <c r="P15" s="45">
        <f>(N15+M15+L15+K15+J15+I15+H15+G15+F15)/9</f>
        <v>168.66666666666666</v>
      </c>
      <c r="Q15" s="46">
        <f>SUM(E15:N15)/15</f>
        <v>173.93333333333334</v>
      </c>
      <c r="R15" s="47">
        <f>SUM(E15:O15)</f>
        <v>2649</v>
      </c>
    </row>
    <row r="16" spans="1:18" ht="15.75" thickBot="1">
      <c r="A16" s="57">
        <v>10</v>
      </c>
      <c r="B16" s="186">
        <v>3</v>
      </c>
      <c r="C16" s="103" t="s">
        <v>42</v>
      </c>
      <c r="D16" s="187" t="s">
        <v>59</v>
      </c>
      <c r="E16" s="58">
        <v>1168</v>
      </c>
      <c r="F16" s="48">
        <v>160</v>
      </c>
      <c r="G16" s="49">
        <v>189</v>
      </c>
      <c r="H16" s="48">
        <v>159</v>
      </c>
      <c r="I16" s="49">
        <v>132</v>
      </c>
      <c r="J16" s="48">
        <v>147</v>
      </c>
      <c r="K16" s="49">
        <v>136</v>
      </c>
      <c r="L16" s="48">
        <v>173</v>
      </c>
      <c r="M16" s="49">
        <v>125</v>
      </c>
      <c r="N16" s="48">
        <v>159</v>
      </c>
      <c r="O16" s="49">
        <v>60</v>
      </c>
      <c r="P16" s="50">
        <f>(N16+M16+L16+K16+J16+I16+H16+G16+F16)/9</f>
        <v>153.33333333333334</v>
      </c>
      <c r="Q16" s="51">
        <f>SUM(E16:N16)/15</f>
        <v>169.86666666666667</v>
      </c>
      <c r="R16" s="52">
        <f>SUM(E16:O16)</f>
        <v>2608</v>
      </c>
    </row>
    <row r="17" ht="15">
      <c r="D17" s="8"/>
    </row>
    <row r="18" spans="1:16" ht="18.75" thickBot="1">
      <c r="A18" s="153" t="s">
        <v>17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4" ht="15" customHeight="1">
      <c r="A19" s="154" t="s">
        <v>0</v>
      </c>
      <c r="B19" s="151" t="s">
        <v>2</v>
      </c>
      <c r="C19" s="154" t="s">
        <v>48</v>
      </c>
      <c r="D19" s="156" t="s">
        <v>49</v>
      </c>
      <c r="E19" s="158" t="s">
        <v>52</v>
      </c>
      <c r="F19" s="151" t="s">
        <v>4</v>
      </c>
      <c r="G19" s="160" t="s">
        <v>5</v>
      </c>
      <c r="H19" s="160" t="s">
        <v>6</v>
      </c>
      <c r="I19" s="160" t="s">
        <v>7</v>
      </c>
      <c r="J19" s="160" t="s">
        <v>8</v>
      </c>
      <c r="K19" s="160" t="s">
        <v>21</v>
      </c>
      <c r="L19" s="164" t="s">
        <v>50</v>
      </c>
      <c r="M19" s="117" t="s">
        <v>67</v>
      </c>
      <c r="N19" s="116" t="s">
        <v>51</v>
      </c>
    </row>
    <row r="20" spans="1:14" ht="15.75" thickBot="1">
      <c r="A20" s="155"/>
      <c r="B20" s="152"/>
      <c r="C20" s="155"/>
      <c r="D20" s="157"/>
      <c r="E20" s="159"/>
      <c r="F20" s="152"/>
      <c r="G20" s="161"/>
      <c r="H20" s="161"/>
      <c r="I20" s="161"/>
      <c r="J20" s="161"/>
      <c r="K20" s="161"/>
      <c r="L20" s="165"/>
      <c r="M20" s="124"/>
      <c r="N20" s="118"/>
    </row>
    <row r="21" spans="1:14" ht="15">
      <c r="A21" s="34">
        <v>1</v>
      </c>
      <c r="B21" s="54" t="s">
        <v>56</v>
      </c>
      <c r="C21" s="101" t="s">
        <v>68</v>
      </c>
      <c r="D21" s="182" t="s">
        <v>59</v>
      </c>
      <c r="E21" s="35">
        <v>1116</v>
      </c>
      <c r="F21" s="36">
        <v>234</v>
      </c>
      <c r="G21" s="37">
        <v>180</v>
      </c>
      <c r="H21" s="36">
        <v>168</v>
      </c>
      <c r="I21" s="37">
        <v>196</v>
      </c>
      <c r="J21" s="36">
        <v>188</v>
      </c>
      <c r="K21" s="37">
        <v>80</v>
      </c>
      <c r="L21" s="38">
        <f>(H21+G21+F21+I21+J21)/5</f>
        <v>193.2</v>
      </c>
      <c r="M21" s="39">
        <f>SUM(E21:J21)/11</f>
        <v>189.27272727272728</v>
      </c>
      <c r="N21" s="40">
        <f>SUM(E21:K21)</f>
        <v>2162</v>
      </c>
    </row>
    <row r="22" spans="1:14" ht="15">
      <c r="A22" s="41">
        <v>2</v>
      </c>
      <c r="B22" s="56" t="s">
        <v>56</v>
      </c>
      <c r="C22" s="105" t="s">
        <v>54</v>
      </c>
      <c r="D22" s="105" t="s">
        <v>59</v>
      </c>
      <c r="E22" s="42">
        <v>1074</v>
      </c>
      <c r="F22" s="43">
        <v>153</v>
      </c>
      <c r="G22" s="44">
        <v>194</v>
      </c>
      <c r="H22" s="43">
        <v>133</v>
      </c>
      <c r="I22" s="44">
        <v>176</v>
      </c>
      <c r="J22" s="43">
        <v>161</v>
      </c>
      <c r="K22" s="44">
        <v>40</v>
      </c>
      <c r="L22" s="45">
        <f>(H22+G22+F22+I22+J22)/5</f>
        <v>163.4</v>
      </c>
      <c r="M22" s="46">
        <f>SUM(E22:J22)/11</f>
        <v>171.9090909090909</v>
      </c>
      <c r="N22" s="47">
        <f>SUM(E22:K22)</f>
        <v>1931</v>
      </c>
    </row>
    <row r="23" spans="1:14" s="112" customFormat="1" ht="15">
      <c r="A23" s="41">
        <v>3</v>
      </c>
      <c r="B23" s="104" t="s">
        <v>56</v>
      </c>
      <c r="C23" s="115" t="s">
        <v>61</v>
      </c>
      <c r="D23" s="105" t="s">
        <v>59</v>
      </c>
      <c r="E23" s="42">
        <v>1010</v>
      </c>
      <c r="F23" s="43">
        <v>158</v>
      </c>
      <c r="G23" s="44">
        <v>182</v>
      </c>
      <c r="H23" s="43">
        <v>180</v>
      </c>
      <c r="I23" s="44">
        <v>161</v>
      </c>
      <c r="J23" s="43">
        <v>168</v>
      </c>
      <c r="K23" s="44">
        <v>60</v>
      </c>
      <c r="L23" s="45">
        <f>(H23+G23+F23+I23+J23)/5</f>
        <v>169.8</v>
      </c>
      <c r="M23" s="46">
        <f>SUM(E23:J23)/11</f>
        <v>169</v>
      </c>
      <c r="N23" s="47">
        <f>SUM(E23:K23)</f>
        <v>1919</v>
      </c>
    </row>
    <row r="24" spans="1:14" ht="15">
      <c r="A24" s="41">
        <v>4</v>
      </c>
      <c r="B24" s="56" t="s">
        <v>56</v>
      </c>
      <c r="C24" s="102" t="s">
        <v>78</v>
      </c>
      <c r="D24" s="105" t="s">
        <v>59</v>
      </c>
      <c r="E24" s="42">
        <v>882</v>
      </c>
      <c r="F24" s="43">
        <v>193</v>
      </c>
      <c r="G24" s="44">
        <v>205</v>
      </c>
      <c r="H24" s="43">
        <v>203</v>
      </c>
      <c r="I24" s="44">
        <v>179</v>
      </c>
      <c r="J24" s="43">
        <v>169</v>
      </c>
      <c r="K24" s="44">
        <v>60</v>
      </c>
      <c r="L24" s="45">
        <f>(H24+G24+F24+I24+J24)/5</f>
        <v>189.8</v>
      </c>
      <c r="M24" s="46">
        <f>SUM(E24:J24)/11</f>
        <v>166.45454545454547</v>
      </c>
      <c r="N24" s="47">
        <f>SUM(E24:K24)</f>
        <v>1891</v>
      </c>
    </row>
    <row r="25" spans="1:14" s="119" customFormat="1" ht="15">
      <c r="A25" s="41">
        <v>5</v>
      </c>
      <c r="B25" s="104" t="s">
        <v>56</v>
      </c>
      <c r="C25" s="109" t="s">
        <v>57</v>
      </c>
      <c r="D25" s="105" t="s">
        <v>59</v>
      </c>
      <c r="E25" s="42">
        <v>955</v>
      </c>
      <c r="F25" s="43">
        <v>169</v>
      </c>
      <c r="G25" s="44">
        <v>182</v>
      </c>
      <c r="H25" s="43">
        <v>196</v>
      </c>
      <c r="I25" s="44">
        <v>170</v>
      </c>
      <c r="J25" s="43">
        <v>134</v>
      </c>
      <c r="K25" s="44">
        <v>40</v>
      </c>
      <c r="L25" s="45">
        <f>(H25+G25+F25+I25+J25)/5</f>
        <v>170.2</v>
      </c>
      <c r="M25" s="46">
        <f>SUM(E25:J25)/11</f>
        <v>164.1818181818182</v>
      </c>
      <c r="N25" s="47">
        <f>SUM(E25:K25)</f>
        <v>1846</v>
      </c>
    </row>
    <row r="26" spans="1:14" s="119" customFormat="1" ht="15.75" thickBot="1">
      <c r="A26" s="100">
        <v>6</v>
      </c>
      <c r="B26" s="180">
        <v>2</v>
      </c>
      <c r="C26" s="181" t="s">
        <v>55</v>
      </c>
      <c r="D26" s="183" t="s">
        <v>59</v>
      </c>
      <c r="E26" s="87">
        <v>900</v>
      </c>
      <c r="F26" s="48">
        <v>139</v>
      </c>
      <c r="G26" s="49">
        <v>143</v>
      </c>
      <c r="H26" s="48">
        <v>157</v>
      </c>
      <c r="I26" s="49">
        <v>161</v>
      </c>
      <c r="J26" s="48">
        <v>202</v>
      </c>
      <c r="K26" s="49">
        <v>20</v>
      </c>
      <c r="L26" s="50">
        <f>(H26+G26+F26+I26+J26)/5</f>
        <v>160.4</v>
      </c>
      <c r="M26" s="51">
        <f>SUM(E26:J26)/11</f>
        <v>154.72727272727272</v>
      </c>
      <c r="N26" s="52">
        <f>SUM(E26:K26)</f>
        <v>1722</v>
      </c>
    </row>
    <row r="27" spans="4:13" ht="15">
      <c r="D27" s="8"/>
      <c r="M27" s="127"/>
    </row>
    <row r="28" spans="1:18" ht="18">
      <c r="A28" s="142" t="s">
        <v>47</v>
      </c>
      <c r="B28" s="142"/>
      <c r="C28" s="14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2" t="s">
        <v>45</v>
      </c>
      <c r="R28" s="142"/>
    </row>
    <row r="29" spans="1:21" ht="18">
      <c r="A29" s="5"/>
      <c r="B29" s="5"/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"/>
      <c r="T29" s="11"/>
      <c r="U29" s="11"/>
    </row>
    <row r="30" spans="19:21" ht="15">
      <c r="S30" s="146"/>
      <c r="T30" s="146"/>
      <c r="U30" s="146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</sheetData>
  <sheetProtection/>
  <mergeCells count="38">
    <mergeCell ref="D5:D6"/>
    <mergeCell ref="H5:H6"/>
    <mergeCell ref="A3:R3"/>
    <mergeCell ref="A4:P4"/>
    <mergeCell ref="A5:A6"/>
    <mergeCell ref="C5:C6"/>
    <mergeCell ref="F5:F6"/>
    <mergeCell ref="G5:G6"/>
    <mergeCell ref="A28:C28"/>
    <mergeCell ref="Q28:R28"/>
    <mergeCell ref="P5:P6"/>
    <mergeCell ref="E5:E6"/>
    <mergeCell ref="K19:K20"/>
    <mergeCell ref="L19:L20"/>
    <mergeCell ref="I19:I20"/>
    <mergeCell ref="J19:J20"/>
    <mergeCell ref="I5:I6"/>
    <mergeCell ref="B5:B6"/>
    <mergeCell ref="D1:O1"/>
    <mergeCell ref="D2:O2"/>
    <mergeCell ref="F19:F20"/>
    <mergeCell ref="G19:G20"/>
    <mergeCell ref="H19:H20"/>
    <mergeCell ref="O5:O6"/>
    <mergeCell ref="J5:J6"/>
    <mergeCell ref="K5:K6"/>
    <mergeCell ref="L5:L6"/>
    <mergeCell ref="M5:M6"/>
    <mergeCell ref="S30:U30"/>
    <mergeCell ref="Q5:Q6"/>
    <mergeCell ref="R5:R6"/>
    <mergeCell ref="N5:N6"/>
    <mergeCell ref="A18:P18"/>
    <mergeCell ref="A19:A20"/>
    <mergeCell ref="B19:B20"/>
    <mergeCell ref="C19:C20"/>
    <mergeCell ref="D19:D20"/>
    <mergeCell ref="E19:E20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8"/>
  <sheetViews>
    <sheetView view="pageBreakPreview" zoomScale="115" zoomScaleSheetLayoutView="115" zoomScalePageLayoutView="0" workbookViewId="0" topLeftCell="A1">
      <selection activeCell="I14" sqref="I14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26.57421875" style="0" customWidth="1"/>
    <col min="4" max="4" width="15.57421875" style="1" customWidth="1"/>
    <col min="5" max="5" width="5.421875" style="0" customWidth="1"/>
    <col min="6" max="6" width="8.140625" style="0" customWidth="1"/>
    <col min="7" max="7" width="9.00390625" style="0" customWidth="1"/>
    <col min="8" max="8" width="23.57421875" style="0" customWidth="1"/>
    <col min="9" max="9" width="15.57421875" style="0" customWidth="1"/>
  </cols>
  <sheetData>
    <row r="1" spans="1:20" ht="20.25">
      <c r="A1" s="143" t="s">
        <v>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0"/>
      <c r="N1" s="10"/>
      <c r="O1" s="10"/>
      <c r="P1" s="10"/>
      <c r="Q1" s="10"/>
      <c r="R1" s="10"/>
      <c r="S1" s="10"/>
      <c r="T1" s="10"/>
    </row>
    <row r="2" spans="1:20" ht="20.25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0"/>
      <c r="N2" s="10"/>
      <c r="O2" s="10"/>
      <c r="P2" s="10"/>
      <c r="Q2" s="10"/>
      <c r="R2" s="10"/>
      <c r="S2" s="10"/>
      <c r="T2" s="10"/>
    </row>
    <row r="3" spans="1:16" ht="18.75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2"/>
      <c r="E4" s="3"/>
      <c r="F4" s="3"/>
      <c r="G4" s="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</row>
    <row r="5" spans="1:9" ht="15">
      <c r="A5" s="169" t="s">
        <v>0</v>
      </c>
      <c r="B5" s="174" t="s">
        <v>24</v>
      </c>
      <c r="C5" s="176" t="s">
        <v>1</v>
      </c>
      <c r="D5" s="178" t="s">
        <v>29</v>
      </c>
      <c r="F5" s="169" t="s">
        <v>0</v>
      </c>
      <c r="G5" s="167" t="s">
        <v>24</v>
      </c>
      <c r="H5" s="169" t="s">
        <v>1</v>
      </c>
      <c r="I5" s="171" t="s">
        <v>29</v>
      </c>
    </row>
    <row r="6" spans="1:9" ht="15.75" thickBot="1">
      <c r="A6" s="170"/>
      <c r="B6" s="175"/>
      <c r="C6" s="177"/>
      <c r="D6" s="179"/>
      <c r="F6" s="170"/>
      <c r="G6" s="168"/>
      <c r="H6" s="170"/>
      <c r="I6" s="172"/>
    </row>
    <row r="7" spans="1:9" ht="15.75">
      <c r="A7" s="106" t="s">
        <v>25</v>
      </c>
      <c r="B7" s="191" t="s">
        <v>64</v>
      </c>
      <c r="C7" s="101" t="s">
        <v>19</v>
      </c>
      <c r="D7" s="101" t="s">
        <v>59</v>
      </c>
      <c r="F7" s="106" t="s">
        <v>25</v>
      </c>
      <c r="G7" s="54" t="s">
        <v>56</v>
      </c>
      <c r="H7" s="101" t="s">
        <v>68</v>
      </c>
      <c r="I7" s="182" t="s">
        <v>59</v>
      </c>
    </row>
    <row r="8" spans="1:9" ht="15.75">
      <c r="A8" s="107" t="s">
        <v>26</v>
      </c>
      <c r="B8" s="126" t="s">
        <v>64</v>
      </c>
      <c r="C8" s="102" t="s">
        <v>63</v>
      </c>
      <c r="D8" s="105" t="s">
        <v>59</v>
      </c>
      <c r="F8" s="107" t="s">
        <v>26</v>
      </c>
      <c r="G8" s="56" t="s">
        <v>56</v>
      </c>
      <c r="H8" s="105" t="s">
        <v>54</v>
      </c>
      <c r="I8" s="105" t="s">
        <v>59</v>
      </c>
    </row>
    <row r="9" spans="1:9" ht="15.75">
      <c r="A9" s="107" t="s">
        <v>27</v>
      </c>
      <c r="B9" s="126" t="s">
        <v>56</v>
      </c>
      <c r="C9" s="102" t="s">
        <v>43</v>
      </c>
      <c r="D9" s="105" t="s">
        <v>59</v>
      </c>
      <c r="F9" s="107" t="s">
        <v>27</v>
      </c>
      <c r="G9" s="104" t="s">
        <v>56</v>
      </c>
      <c r="H9" s="115" t="s">
        <v>61</v>
      </c>
      <c r="I9" s="105" t="s">
        <v>59</v>
      </c>
    </row>
    <row r="10" spans="1:9" ht="15.75">
      <c r="A10" s="107" t="s">
        <v>28</v>
      </c>
      <c r="B10" s="126" t="s">
        <v>56</v>
      </c>
      <c r="C10" s="102" t="s">
        <v>58</v>
      </c>
      <c r="D10" s="105" t="s">
        <v>59</v>
      </c>
      <c r="F10" s="107" t="s">
        <v>28</v>
      </c>
      <c r="G10" s="56" t="s">
        <v>56</v>
      </c>
      <c r="H10" s="102" t="s">
        <v>78</v>
      </c>
      <c r="I10" s="105" t="s">
        <v>59</v>
      </c>
    </row>
    <row r="11" spans="1:9" ht="15.75">
      <c r="A11" s="107" t="s">
        <v>30</v>
      </c>
      <c r="B11" s="125">
        <v>2</v>
      </c>
      <c r="C11" s="110" t="s">
        <v>41</v>
      </c>
      <c r="D11" s="105" t="s">
        <v>59</v>
      </c>
      <c r="F11" s="130" t="s">
        <v>30</v>
      </c>
      <c r="G11" s="104" t="s">
        <v>56</v>
      </c>
      <c r="H11" s="109" t="s">
        <v>57</v>
      </c>
      <c r="I11" s="105" t="s">
        <v>59</v>
      </c>
    </row>
    <row r="12" spans="1:9" ht="16.5" thickBot="1">
      <c r="A12" s="107" t="s">
        <v>31</v>
      </c>
      <c r="B12" s="192">
        <v>1</v>
      </c>
      <c r="C12" s="109" t="s">
        <v>72</v>
      </c>
      <c r="D12" s="102" t="s">
        <v>59</v>
      </c>
      <c r="F12" s="108" t="s">
        <v>31</v>
      </c>
      <c r="G12" s="180">
        <v>2</v>
      </c>
      <c r="H12" s="181" t="s">
        <v>55</v>
      </c>
      <c r="I12" s="183" t="s">
        <v>59</v>
      </c>
    </row>
    <row r="13" spans="1:9" ht="15.75">
      <c r="A13" s="107" t="s">
        <v>32</v>
      </c>
      <c r="B13" s="125">
        <v>2</v>
      </c>
      <c r="C13" s="110" t="s">
        <v>44</v>
      </c>
      <c r="D13" s="105" t="s">
        <v>59</v>
      </c>
      <c r="F13" s="59"/>
      <c r="I13" s="70"/>
    </row>
    <row r="14" spans="1:9" ht="15.75">
      <c r="A14" s="107" t="s">
        <v>33</v>
      </c>
      <c r="B14" s="125" t="s">
        <v>56</v>
      </c>
      <c r="C14" s="110" t="s">
        <v>76</v>
      </c>
      <c r="D14" s="105" t="s">
        <v>59</v>
      </c>
      <c r="F14" s="59"/>
      <c r="I14" s="70"/>
    </row>
    <row r="15" spans="1:9" ht="15.75">
      <c r="A15" s="107" t="s">
        <v>34</v>
      </c>
      <c r="B15" s="126" t="s">
        <v>56</v>
      </c>
      <c r="C15" s="110" t="s">
        <v>77</v>
      </c>
      <c r="D15" s="105" t="s">
        <v>59</v>
      </c>
      <c r="F15" s="59"/>
      <c r="G15" s="71"/>
      <c r="H15" s="72" t="s">
        <v>62</v>
      </c>
      <c r="I15" s="60"/>
    </row>
    <row r="16" spans="1:9" ht="15.75">
      <c r="A16" s="107" t="s">
        <v>35</v>
      </c>
      <c r="B16" s="125">
        <v>3</v>
      </c>
      <c r="C16" s="109" t="s">
        <v>42</v>
      </c>
      <c r="D16" s="105" t="s">
        <v>59</v>
      </c>
      <c r="F16" s="59"/>
      <c r="G16" s="71">
        <v>234</v>
      </c>
      <c r="H16" s="72" t="s">
        <v>73</v>
      </c>
      <c r="I16" s="60"/>
    </row>
    <row r="17" spans="1:9" ht="15.75">
      <c r="A17" s="107" t="s">
        <v>36</v>
      </c>
      <c r="B17" s="193" t="s">
        <v>56</v>
      </c>
      <c r="C17" s="195" t="s">
        <v>38</v>
      </c>
      <c r="D17" s="195" t="s">
        <v>59</v>
      </c>
      <c r="F17" s="59"/>
      <c r="G17" s="79">
        <v>279</v>
      </c>
      <c r="H17" s="60" t="s">
        <v>81</v>
      </c>
      <c r="I17" s="60"/>
    </row>
    <row r="18" spans="1:9" ht="16.5" thickBot="1">
      <c r="A18" s="108" t="s">
        <v>37</v>
      </c>
      <c r="B18" s="194" t="s">
        <v>56</v>
      </c>
      <c r="C18" s="114" t="s">
        <v>20</v>
      </c>
      <c r="D18" s="114" t="s">
        <v>59</v>
      </c>
      <c r="F18" s="59"/>
      <c r="G18" s="61"/>
      <c r="H18" s="60"/>
      <c r="I18" s="62"/>
    </row>
  </sheetData>
  <sheetProtection/>
  <mergeCells count="11">
    <mergeCell ref="F5:F6"/>
    <mergeCell ref="G5:G6"/>
    <mergeCell ref="H5:H6"/>
    <mergeCell ref="I5:I6"/>
    <mergeCell ref="A1:L1"/>
    <mergeCell ref="A2:L2"/>
    <mergeCell ref="A3:I3"/>
    <mergeCell ref="A5:A6"/>
    <mergeCell ref="B5:B6"/>
    <mergeCell ref="C5:C6"/>
    <mergeCell ref="D5:D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Nadya</cp:lastModifiedBy>
  <cp:lastPrinted>2015-10-02T10:52:49Z</cp:lastPrinted>
  <dcterms:created xsi:type="dcterms:W3CDTF">2013-03-13T01:44:54Z</dcterms:created>
  <dcterms:modified xsi:type="dcterms:W3CDTF">2015-10-03T08:54:01Z</dcterms:modified>
  <cp:category/>
  <cp:version/>
  <cp:contentType/>
  <cp:contentStatus/>
</cp:coreProperties>
</file>