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65521" yWindow="105" windowWidth="19440" windowHeight="8130" tabRatio="682" activeTab="2"/>
  </bookViews>
  <sheets>
    <sheet name="Отборочный тур" sheetId="1" r:id="rId1"/>
    <sheet name=" Финал МЗ, ЖЗ" sheetId="12" r:id="rId2"/>
    <sheet name="МЗ, ЖЗ_РМ" sheetId="16" r:id="rId3"/>
  </sheets>
  <definedNames>
    <definedName name="_xlnm.Print_Area" localSheetId="1">' Финал МЗ, ЖЗ'!$A$1:$R$30</definedName>
    <definedName name="_xlnm.Print_Area" localSheetId="2">'МЗ, ЖЗ_РМ'!$A$1:$J$29</definedName>
    <definedName name="_xlnm.Print_Area" localSheetId="0">'Отборочный тур'!$A$1:$N$42</definedName>
  </definedNames>
  <calcPr calcId="125725"/>
</workbook>
</file>

<file path=xl/sharedStrings.xml><?xml version="1.0" encoding="utf-8"?>
<sst xmlns="http://schemas.openxmlformats.org/spreadsheetml/2006/main" count="292" uniqueCount="91">
  <si>
    <t>Место</t>
  </si>
  <si>
    <t>ФАМИЛИЯ ИМЯ</t>
  </si>
  <si>
    <t>Звание</t>
  </si>
  <si>
    <t>КЛУБ/ ГОРОД</t>
  </si>
  <si>
    <t>1 игра</t>
  </si>
  <si>
    <t>2 игра</t>
  </si>
  <si>
    <t>3 игра</t>
  </si>
  <si>
    <t>4 игра</t>
  </si>
  <si>
    <t>5 игра</t>
  </si>
  <si>
    <t>6 игра</t>
  </si>
  <si>
    <t>Сумма за 6 игр</t>
  </si>
  <si>
    <t>Средний за 6 игр</t>
  </si>
  <si>
    <t>7 игра</t>
  </si>
  <si>
    <t>8 игра</t>
  </si>
  <si>
    <t>9 игра</t>
  </si>
  <si>
    <t>РЕЗУЛЬТАТЫ КВАЛИФИКАЦИИ</t>
  </si>
  <si>
    <t>МУЖСКОЙ ЗАЧЁТ</t>
  </si>
  <si>
    <t>ЖЕНСКИЙ ЗАЧЁТ</t>
  </si>
  <si>
    <t>Магонов Иван</t>
  </si>
  <si>
    <t>Иванов Василий</t>
  </si>
  <si>
    <t>Хвостов Алексей</t>
  </si>
  <si>
    <t>Усов Леонид</t>
  </si>
  <si>
    <t>Красноштанов Антон</t>
  </si>
  <si>
    <t>Машуков Александр</t>
  </si>
  <si>
    <t>Федотов Владимир</t>
  </si>
  <si>
    <t>Бонус</t>
  </si>
  <si>
    <t>РЕЗУЛЬТАТЫ ФИНАЛА</t>
  </si>
  <si>
    <t>Распределение мест</t>
  </si>
  <si>
    <t>разряд</t>
  </si>
  <si>
    <t>1</t>
  </si>
  <si>
    <t>2</t>
  </si>
  <si>
    <t>3</t>
  </si>
  <si>
    <t>4</t>
  </si>
  <si>
    <t>ГОРОД/ КЛУБ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</si>
  <si>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</si>
  <si>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</si>
  <si>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</si>
  <si>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</si>
  <si>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</si>
  <si>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</si>
  <si>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</si>
  <si>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</si>
  <si>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</si>
  <si>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</si>
  <si>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</si>
  <si>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</si>
  <si>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</si>
  <si>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Терехов Александр</t>
  </si>
  <si>
    <t>Гречушкин Юрий</t>
  </si>
  <si>
    <t>Носов Павел</t>
  </si>
  <si>
    <t>Кулинич Василий</t>
  </si>
  <si>
    <t>Шемазашвили Коба</t>
  </si>
  <si>
    <t>Кузьменко Александр</t>
  </si>
  <si>
    <t>Ремнев Андрей</t>
  </si>
  <si>
    <t>Ваинер Евгений</t>
  </si>
  <si>
    <t>Причко Олег</t>
  </si>
  <si>
    <t>Н.И.Шинкоренко</t>
  </si>
  <si>
    <t>Помощник гл.судьи (1р)</t>
  </si>
  <si>
    <t>Главный судья (1р)</t>
  </si>
  <si>
    <t>Фамилия, имя</t>
  </si>
  <si>
    <t>Клуб/Город</t>
  </si>
  <si>
    <t>Средний за РР</t>
  </si>
  <si>
    <t>Всего</t>
  </si>
  <si>
    <t>Результат за 6 игр</t>
  </si>
  <si>
    <t>Средний за 15 игр</t>
  </si>
  <si>
    <t>Юдина Татьяна</t>
  </si>
  <si>
    <t>Попова Людмила</t>
  </si>
  <si>
    <t>Белянина Мария</t>
  </si>
  <si>
    <t>Пачерских Елена</t>
  </si>
  <si>
    <t>КМС</t>
  </si>
  <si>
    <t>Причко Екатерина</t>
  </si>
  <si>
    <t>Сметанин Владислав</t>
  </si>
  <si>
    <t>ОО"ИОФСБ"</t>
  </si>
  <si>
    <t>Юргин Виктор</t>
  </si>
  <si>
    <t>Баранов Дмитрий</t>
  </si>
  <si>
    <t>Хвостова Ольга</t>
  </si>
  <si>
    <t>РЕЗУЛЬТАТ</t>
  </si>
  <si>
    <t>Мацаканян Георгий</t>
  </si>
  <si>
    <t>Галкин Александр</t>
  </si>
  <si>
    <t>КУБОК ИРКУТСКОЙ ОБЛАСТИ 2014 ПО БОУЛИНГУ 1 ЭТАП</t>
  </si>
  <si>
    <t>23-25.01.2015 г.Иркутск, Б/Ц "7 МИЛЯ"</t>
  </si>
  <si>
    <t>Дмитриев Сергей</t>
  </si>
  <si>
    <t>Новожилов Всеволод</t>
  </si>
  <si>
    <t>Средний за 11 игр</t>
  </si>
  <si>
    <t>КУБОК ИРКУТСКОЙ ОБЛАСТИ 2015 ПО БОУЛИНГУ 1 ЭТАП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</si>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</sst>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2"/>
      <name val="Calibri"/>
      <family val="2"/>
      <scheme val="minor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  <font>
      <b/>
      <sz val="16"/>
      <color theme="1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2"/>
      <color indexed="8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164" fontId="12" fillId="2" borderId="1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justify" vertical="center"/>
    </xf>
    <xf numFmtId="0" fontId="17" fillId="0" borderId="33" xfId="0" applyFont="1" applyFill="1" applyBorder="1" applyAlignment="1">
      <alignment horizontal="justify" vertical="center"/>
    </xf>
    <xf numFmtId="0" fontId="17" fillId="0" borderId="34" xfId="0" applyFont="1" applyFill="1" applyBorder="1" applyAlignment="1">
      <alignment horizontal="justify" vertical="center"/>
    </xf>
    <xf numFmtId="0" fontId="17" fillId="0" borderId="35" xfId="0" applyFont="1" applyFill="1" applyBorder="1" applyAlignment="1">
      <alignment horizontal="justify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4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3" fillId="0" borderId="4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shrinkToFit="1"/>
    </xf>
    <xf numFmtId="2" fontId="13" fillId="0" borderId="1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171450</xdr:rowOff>
    </xdr:from>
    <xdr:to>
      <xdr:col>11</xdr:col>
      <xdr:colOff>476250</xdr:colOff>
      <xdr:row>3</xdr:row>
      <xdr:rowOff>142875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171450"/>
          <a:ext cx="96202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0</xdr:rowOff>
    </xdr:from>
    <xdr:to>
      <xdr:col>3</xdr:col>
      <xdr:colOff>561975</xdr:colOff>
      <xdr:row>2</xdr:row>
      <xdr:rowOff>247650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0"/>
          <a:ext cx="102870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2</xdr:row>
      <xdr:rowOff>57150</xdr:rowOff>
    </xdr:from>
    <xdr:to>
      <xdr:col>3</xdr:col>
      <xdr:colOff>1133475</xdr:colOff>
      <xdr:row>3</xdr:row>
      <xdr:rowOff>104775</xdr:rowOff>
    </xdr:to>
    <xdr:pic>
      <xdr:nvPicPr>
        <xdr:cNvPr id="2" name="Picture 472" descr="боулинг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29100" y="571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2</xdr:col>
      <xdr:colOff>533400</xdr:colOff>
      <xdr:row>3</xdr:row>
      <xdr:rowOff>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0"/>
          <a:ext cx="111442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193"/>
  <sheetViews>
    <sheetView view="pageBreakPreview" zoomScaleSheetLayoutView="100" workbookViewId="0" topLeftCell="A6">
      <selection activeCell="L13" sqref="L13"/>
    </sheetView>
  </sheetViews>
  <sheetFormatPr defaultColWidth="9.140625" defaultRowHeight="15"/>
  <cols>
    <col min="1" max="1" width="8.7109375" style="6" bestFit="1" customWidth="1"/>
    <col min="2" max="2" width="10.57421875" style="6" customWidth="1"/>
    <col min="3" max="3" width="27.421875" style="6" customWidth="1"/>
    <col min="4" max="4" width="17.7109375" style="6" customWidth="1"/>
    <col min="5" max="10" width="7.28125" style="6" customWidth="1"/>
    <col min="11" max="11" width="11.00390625" style="6" customWidth="1"/>
    <col min="12" max="12" width="11.7109375" style="6" bestFit="1" customWidth="1"/>
    <col min="13" max="16384" width="9.140625" style="6" customWidth="1"/>
  </cols>
  <sheetData>
    <row r="1" spans="1:12" ht="20.25">
      <c r="A1" s="125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0.25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0.25">
      <c r="A3" s="125" t="s">
        <v>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21" thickBot="1">
      <c r="A4" s="126" t="s">
        <v>16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7" s="7" customFormat="1" ht="26.25" thickBot="1">
      <c r="A5" s="81" t="s">
        <v>0</v>
      </c>
      <c r="B5" s="82" t="s">
        <v>2</v>
      </c>
      <c r="C5" s="82" t="s">
        <v>1</v>
      </c>
      <c r="D5" s="82" t="s">
        <v>3</v>
      </c>
      <c r="E5" s="83" t="s">
        <v>4</v>
      </c>
      <c r="F5" s="83" t="s">
        <v>5</v>
      </c>
      <c r="G5" s="83" t="s">
        <v>6</v>
      </c>
      <c r="H5" s="83" t="s">
        <v>7</v>
      </c>
      <c r="I5" s="83" t="s">
        <v>8</v>
      </c>
      <c r="J5" s="83" t="s">
        <v>9</v>
      </c>
      <c r="K5" s="83" t="s">
        <v>10</v>
      </c>
      <c r="L5" s="84" t="s">
        <v>11</v>
      </c>
      <c r="M5" s="18"/>
      <c r="N5" s="18"/>
      <c r="O5" s="18"/>
      <c r="P5" s="18"/>
      <c r="Q5" s="18"/>
    </row>
    <row r="6" spans="1:17" s="7" customFormat="1" ht="15">
      <c r="A6" s="19">
        <v>1</v>
      </c>
      <c r="B6" s="20">
        <v>1</v>
      </c>
      <c r="C6" s="93" t="s">
        <v>47</v>
      </c>
      <c r="D6" s="93" t="s">
        <v>72</v>
      </c>
      <c r="E6" s="20">
        <v>212</v>
      </c>
      <c r="F6" s="20">
        <v>203</v>
      </c>
      <c r="G6" s="20">
        <v>222</v>
      </c>
      <c r="H6" s="20">
        <v>214</v>
      </c>
      <c r="I6" s="20">
        <v>196</v>
      </c>
      <c r="J6" s="20">
        <v>183</v>
      </c>
      <c r="K6" s="20">
        <f aca="true" t="shared" si="0" ref="K6:K28">SUM(E6:J6)</f>
        <v>1230</v>
      </c>
      <c r="L6" s="116">
        <f aca="true" t="shared" si="1" ref="L6:L28">K6/6</f>
        <v>205</v>
      </c>
      <c r="M6" s="18"/>
      <c r="N6" s="18"/>
      <c r="O6" s="18"/>
      <c r="P6" s="18"/>
      <c r="Q6" s="18"/>
    </row>
    <row r="7" spans="1:17" ht="15">
      <c r="A7" s="21">
        <v>2</v>
      </c>
      <c r="B7" s="22" t="s">
        <v>69</v>
      </c>
      <c r="C7" s="72" t="s">
        <v>81</v>
      </c>
      <c r="D7" s="23" t="s">
        <v>72</v>
      </c>
      <c r="E7" s="26">
        <v>177</v>
      </c>
      <c r="F7" s="26">
        <v>203</v>
      </c>
      <c r="G7" s="117">
        <v>255</v>
      </c>
      <c r="H7" s="26">
        <v>210</v>
      </c>
      <c r="I7" s="26">
        <v>180</v>
      </c>
      <c r="J7" s="26">
        <v>137</v>
      </c>
      <c r="K7" s="22">
        <f t="shared" si="0"/>
        <v>1162</v>
      </c>
      <c r="L7" s="27">
        <f t="shared" si="1"/>
        <v>193.66666666666666</v>
      </c>
      <c r="M7" s="25"/>
      <c r="N7" s="25"/>
      <c r="O7" s="25"/>
      <c r="P7" s="25"/>
      <c r="Q7" s="25"/>
    </row>
    <row r="8" spans="1:17" ht="15">
      <c r="A8" s="21">
        <v>3</v>
      </c>
      <c r="B8" s="26" t="s">
        <v>69</v>
      </c>
      <c r="C8" s="88" t="s">
        <v>18</v>
      </c>
      <c r="D8" s="23" t="s">
        <v>72</v>
      </c>
      <c r="E8" s="73">
        <v>175</v>
      </c>
      <c r="F8" s="73">
        <v>194</v>
      </c>
      <c r="G8" s="73">
        <v>184</v>
      </c>
      <c r="H8" s="73">
        <v>199</v>
      </c>
      <c r="I8" s="73">
        <v>204</v>
      </c>
      <c r="J8" s="73">
        <v>192</v>
      </c>
      <c r="K8" s="22">
        <f t="shared" si="0"/>
        <v>1148</v>
      </c>
      <c r="L8" s="24">
        <f t="shared" si="1"/>
        <v>191.33333333333334</v>
      </c>
      <c r="M8" s="25"/>
      <c r="N8" s="25"/>
      <c r="O8" s="25"/>
      <c r="P8" s="25"/>
      <c r="Q8" s="25"/>
    </row>
    <row r="9" spans="1:17" ht="15">
      <c r="A9" s="21">
        <v>4</v>
      </c>
      <c r="B9" s="22" t="s">
        <v>69</v>
      </c>
      <c r="C9" s="72" t="s">
        <v>71</v>
      </c>
      <c r="D9" s="23" t="s">
        <v>72</v>
      </c>
      <c r="E9" s="26">
        <v>166</v>
      </c>
      <c r="F9" s="26">
        <v>208</v>
      </c>
      <c r="G9" s="26">
        <v>214</v>
      </c>
      <c r="H9" s="26">
        <v>186</v>
      </c>
      <c r="I9" s="26">
        <v>191</v>
      </c>
      <c r="J9" s="26">
        <v>178</v>
      </c>
      <c r="K9" s="22">
        <f t="shared" si="0"/>
        <v>1143</v>
      </c>
      <c r="L9" s="27">
        <f t="shared" si="1"/>
        <v>190.5</v>
      </c>
      <c r="M9" s="35"/>
      <c r="N9" s="25"/>
      <c r="O9" s="25"/>
      <c r="P9" s="25"/>
      <c r="Q9" s="25"/>
    </row>
    <row r="10" spans="1:17" ht="15">
      <c r="A10" s="21">
        <v>5</v>
      </c>
      <c r="B10" s="94" t="s">
        <v>69</v>
      </c>
      <c r="C10" s="72" t="s">
        <v>23</v>
      </c>
      <c r="D10" s="72" t="s">
        <v>72</v>
      </c>
      <c r="E10" s="26">
        <v>170</v>
      </c>
      <c r="F10" s="26">
        <v>200</v>
      </c>
      <c r="G10" s="26">
        <v>183</v>
      </c>
      <c r="H10" s="26">
        <v>197</v>
      </c>
      <c r="I10" s="26">
        <v>177</v>
      </c>
      <c r="J10" s="26">
        <v>215</v>
      </c>
      <c r="K10" s="26">
        <f t="shared" si="0"/>
        <v>1142</v>
      </c>
      <c r="L10" s="27">
        <f t="shared" si="1"/>
        <v>190.33333333333334</v>
      </c>
      <c r="M10" s="25"/>
      <c r="N10" s="25"/>
      <c r="O10" s="25"/>
      <c r="P10" s="25"/>
      <c r="Q10" s="25"/>
    </row>
    <row r="11" spans="1:17" ht="15">
      <c r="A11" s="21">
        <v>6</v>
      </c>
      <c r="B11" s="22">
        <v>1</v>
      </c>
      <c r="C11" s="72" t="s">
        <v>51</v>
      </c>
      <c r="D11" s="23" t="s">
        <v>72</v>
      </c>
      <c r="E11" s="71">
        <v>160</v>
      </c>
      <c r="F11" s="71">
        <v>197</v>
      </c>
      <c r="G11" s="71">
        <v>199</v>
      </c>
      <c r="H11" s="71">
        <v>192</v>
      </c>
      <c r="I11" s="71">
        <v>182</v>
      </c>
      <c r="J11" s="71">
        <v>211</v>
      </c>
      <c r="K11" s="26">
        <f t="shared" si="0"/>
        <v>1141</v>
      </c>
      <c r="L11" s="27">
        <f t="shared" si="1"/>
        <v>190.16666666666666</v>
      </c>
      <c r="M11" s="25"/>
      <c r="N11" s="25"/>
      <c r="O11" s="25"/>
      <c r="P11" s="25"/>
      <c r="Q11" s="25"/>
    </row>
    <row r="12" spans="1:17" ht="15">
      <c r="A12" s="21">
        <v>7</v>
      </c>
      <c r="B12" s="22">
        <v>1</v>
      </c>
      <c r="C12" s="72" t="s">
        <v>74</v>
      </c>
      <c r="D12" s="23" t="s">
        <v>72</v>
      </c>
      <c r="E12" s="94">
        <v>193</v>
      </c>
      <c r="F12" s="94">
        <v>204</v>
      </c>
      <c r="G12" s="94">
        <v>216</v>
      </c>
      <c r="H12" s="94">
        <v>169</v>
      </c>
      <c r="I12" s="94">
        <v>157</v>
      </c>
      <c r="J12" s="94">
        <v>182</v>
      </c>
      <c r="K12" s="94">
        <f t="shared" si="0"/>
        <v>1121</v>
      </c>
      <c r="L12" s="98">
        <f t="shared" si="1"/>
        <v>186.83333333333334</v>
      </c>
      <c r="M12" s="35"/>
      <c r="N12" s="25"/>
      <c r="O12" s="25"/>
      <c r="P12" s="25"/>
      <c r="Q12" s="25"/>
    </row>
    <row r="13" spans="1:17" ht="15">
      <c r="A13" s="21">
        <v>8</v>
      </c>
      <c r="B13" s="22" t="s">
        <v>69</v>
      </c>
      <c r="C13" s="72" t="s">
        <v>21</v>
      </c>
      <c r="D13" s="72" t="s">
        <v>72</v>
      </c>
      <c r="E13" s="73">
        <v>194</v>
      </c>
      <c r="F13" s="73">
        <v>178</v>
      </c>
      <c r="G13" s="73">
        <v>200</v>
      </c>
      <c r="H13" s="73">
        <v>153</v>
      </c>
      <c r="I13" s="73">
        <v>193</v>
      </c>
      <c r="J13" s="73">
        <v>193</v>
      </c>
      <c r="K13" s="22">
        <f t="shared" si="0"/>
        <v>1111</v>
      </c>
      <c r="L13" s="24">
        <f t="shared" si="1"/>
        <v>185.16666666666666</v>
      </c>
      <c r="M13" s="25"/>
      <c r="N13" s="25"/>
      <c r="O13" s="25"/>
      <c r="P13" s="25"/>
      <c r="Q13" s="25"/>
    </row>
    <row r="14" spans="1:17" ht="15">
      <c r="A14" s="21">
        <v>9</v>
      </c>
      <c r="B14" s="26">
        <v>1</v>
      </c>
      <c r="C14" s="88" t="s">
        <v>48</v>
      </c>
      <c r="D14" s="72" t="s">
        <v>72</v>
      </c>
      <c r="E14" s="71">
        <v>159</v>
      </c>
      <c r="F14" s="71">
        <v>195</v>
      </c>
      <c r="G14" s="86">
        <v>187</v>
      </c>
      <c r="H14" s="71">
        <v>205</v>
      </c>
      <c r="I14" s="71">
        <v>174</v>
      </c>
      <c r="J14" s="71">
        <v>180</v>
      </c>
      <c r="K14" s="22">
        <f t="shared" si="0"/>
        <v>1100</v>
      </c>
      <c r="L14" s="24">
        <f t="shared" si="1"/>
        <v>183.33333333333334</v>
      </c>
      <c r="M14" s="25"/>
      <c r="N14" s="25"/>
      <c r="O14" s="25"/>
      <c r="P14" s="25"/>
      <c r="Q14" s="25"/>
    </row>
    <row r="15" spans="1:17" ht="15.75" thickBot="1">
      <c r="A15" s="28">
        <v>10</v>
      </c>
      <c r="B15" s="69"/>
      <c r="C15" s="114" t="s">
        <v>77</v>
      </c>
      <c r="D15" s="30" t="s">
        <v>72</v>
      </c>
      <c r="E15" s="122">
        <v>166</v>
      </c>
      <c r="F15" s="122">
        <v>197</v>
      </c>
      <c r="G15" s="122">
        <v>165</v>
      </c>
      <c r="H15" s="122">
        <v>176</v>
      </c>
      <c r="I15" s="122">
        <v>177</v>
      </c>
      <c r="J15" s="122">
        <v>204</v>
      </c>
      <c r="K15" s="29">
        <f t="shared" si="0"/>
        <v>1085</v>
      </c>
      <c r="L15" s="87">
        <f t="shared" si="1"/>
        <v>180.83333333333334</v>
      </c>
      <c r="M15" s="25"/>
      <c r="N15" s="25"/>
      <c r="O15" s="25"/>
      <c r="P15" s="25"/>
      <c r="Q15" s="25"/>
    </row>
    <row r="16" spans="1:17" s="91" customFormat="1" ht="15">
      <c r="A16" s="74">
        <v>11</v>
      </c>
      <c r="B16" s="107" t="s">
        <v>69</v>
      </c>
      <c r="C16" s="104" t="s">
        <v>22</v>
      </c>
      <c r="D16" s="72" t="s">
        <v>72</v>
      </c>
      <c r="E16" s="115">
        <v>202</v>
      </c>
      <c r="F16" s="115">
        <v>201</v>
      </c>
      <c r="G16" s="115">
        <v>172</v>
      </c>
      <c r="H16" s="115">
        <v>190</v>
      </c>
      <c r="I16" s="115">
        <v>131</v>
      </c>
      <c r="J16" s="115">
        <v>178</v>
      </c>
      <c r="K16" s="67">
        <f t="shared" si="0"/>
        <v>1074</v>
      </c>
      <c r="L16" s="111">
        <f t="shared" si="1"/>
        <v>179</v>
      </c>
      <c r="M16" s="25"/>
      <c r="N16" s="25"/>
      <c r="O16" s="25"/>
      <c r="P16" s="25"/>
      <c r="Q16" s="25"/>
    </row>
    <row r="17" spans="1:17" s="91" customFormat="1" ht="15">
      <c r="A17" s="75">
        <v>12</v>
      </c>
      <c r="B17" s="22" t="s">
        <v>69</v>
      </c>
      <c r="C17" s="23" t="s">
        <v>19</v>
      </c>
      <c r="D17" s="23" t="s">
        <v>72</v>
      </c>
      <c r="E17" s="94">
        <v>151</v>
      </c>
      <c r="F17" s="97">
        <v>179</v>
      </c>
      <c r="G17" s="94">
        <v>173</v>
      </c>
      <c r="H17" s="94">
        <v>139</v>
      </c>
      <c r="I17" s="94">
        <v>203</v>
      </c>
      <c r="J17" s="94">
        <v>214</v>
      </c>
      <c r="K17" s="94">
        <f t="shared" si="0"/>
        <v>1059</v>
      </c>
      <c r="L17" s="98">
        <f t="shared" si="1"/>
        <v>176.5</v>
      </c>
      <c r="M17" s="25"/>
      <c r="N17" s="25"/>
      <c r="O17" s="25"/>
      <c r="P17" s="25"/>
      <c r="Q17" s="25"/>
    </row>
    <row r="18" spans="1:17" s="91" customFormat="1" ht="15">
      <c r="A18" s="74">
        <v>13</v>
      </c>
      <c r="B18" s="22">
        <v>3</v>
      </c>
      <c r="C18" s="72" t="s">
        <v>52</v>
      </c>
      <c r="D18" s="72" t="s">
        <v>72</v>
      </c>
      <c r="E18" s="26">
        <v>177</v>
      </c>
      <c r="F18" s="26">
        <v>184</v>
      </c>
      <c r="G18" s="26">
        <v>186</v>
      </c>
      <c r="H18" s="26">
        <v>189</v>
      </c>
      <c r="I18" s="26">
        <v>147</v>
      </c>
      <c r="J18" s="26">
        <v>175</v>
      </c>
      <c r="K18" s="26">
        <f t="shared" si="0"/>
        <v>1058</v>
      </c>
      <c r="L18" s="27">
        <f t="shared" si="1"/>
        <v>176.33333333333334</v>
      </c>
      <c r="M18" s="25"/>
      <c r="N18" s="25"/>
      <c r="O18" s="25"/>
      <c r="P18" s="25"/>
      <c r="Q18" s="25"/>
    </row>
    <row r="19" spans="1:17" ht="15">
      <c r="A19" s="75">
        <v>14</v>
      </c>
      <c r="B19" s="22" t="s">
        <v>69</v>
      </c>
      <c r="C19" s="72" t="s">
        <v>54</v>
      </c>
      <c r="D19" s="23" t="s">
        <v>72</v>
      </c>
      <c r="E19" s="73">
        <v>186</v>
      </c>
      <c r="F19" s="73">
        <v>171</v>
      </c>
      <c r="G19" s="73">
        <v>145</v>
      </c>
      <c r="H19" s="73">
        <v>169</v>
      </c>
      <c r="I19" s="73">
        <v>191</v>
      </c>
      <c r="J19" s="73">
        <v>190</v>
      </c>
      <c r="K19" s="22">
        <f t="shared" si="0"/>
        <v>1052</v>
      </c>
      <c r="L19" s="24">
        <f t="shared" si="1"/>
        <v>175.33333333333334</v>
      </c>
      <c r="M19" s="70"/>
      <c r="N19" s="25"/>
      <c r="O19" s="25"/>
      <c r="P19" s="25"/>
      <c r="Q19" s="25"/>
    </row>
    <row r="20" spans="1:17" ht="15">
      <c r="A20" s="74">
        <v>15</v>
      </c>
      <c r="B20" s="22">
        <v>3</v>
      </c>
      <c r="C20" s="23" t="s">
        <v>53</v>
      </c>
      <c r="D20" s="23" t="s">
        <v>72</v>
      </c>
      <c r="E20" s="96">
        <v>242</v>
      </c>
      <c r="F20" s="96">
        <v>158</v>
      </c>
      <c r="G20" s="96">
        <v>133</v>
      </c>
      <c r="H20" s="96">
        <v>216</v>
      </c>
      <c r="I20" s="96">
        <v>161</v>
      </c>
      <c r="J20" s="96">
        <v>142</v>
      </c>
      <c r="K20" s="26">
        <f t="shared" si="0"/>
        <v>1052</v>
      </c>
      <c r="L20" s="27">
        <f t="shared" si="1"/>
        <v>175.33333333333334</v>
      </c>
      <c r="M20" s="25"/>
      <c r="N20" s="25"/>
      <c r="O20" s="25"/>
      <c r="P20" s="25"/>
      <c r="Q20" s="25"/>
    </row>
    <row r="21" spans="1:17" ht="15">
      <c r="A21" s="75">
        <v>16</v>
      </c>
      <c r="B21" s="22">
        <v>2</v>
      </c>
      <c r="C21" s="33" t="s">
        <v>50</v>
      </c>
      <c r="D21" s="23" t="s">
        <v>72</v>
      </c>
      <c r="E21" s="97">
        <v>166</v>
      </c>
      <c r="F21" s="97">
        <v>170</v>
      </c>
      <c r="G21" s="97">
        <v>187</v>
      </c>
      <c r="H21" s="97">
        <v>187</v>
      </c>
      <c r="I21" s="97">
        <v>153</v>
      </c>
      <c r="J21" s="97">
        <v>189</v>
      </c>
      <c r="K21" s="22">
        <f t="shared" si="0"/>
        <v>1052</v>
      </c>
      <c r="L21" s="27">
        <f t="shared" si="1"/>
        <v>175.33333333333334</v>
      </c>
      <c r="M21" s="70"/>
      <c r="N21" s="25"/>
      <c r="O21" s="25"/>
      <c r="P21" s="25"/>
      <c r="Q21" s="25"/>
    </row>
    <row r="22" spans="1:17" ht="15">
      <c r="A22" s="74">
        <v>17</v>
      </c>
      <c r="B22" s="26">
        <v>3</v>
      </c>
      <c r="C22" s="33" t="s">
        <v>78</v>
      </c>
      <c r="D22" s="23" t="s">
        <v>72</v>
      </c>
      <c r="E22" s="95">
        <v>176</v>
      </c>
      <c r="F22" s="94">
        <v>202</v>
      </c>
      <c r="G22" s="94">
        <v>152</v>
      </c>
      <c r="H22" s="94">
        <v>159</v>
      </c>
      <c r="I22" s="94">
        <v>169</v>
      </c>
      <c r="J22" s="94">
        <v>166</v>
      </c>
      <c r="K22" s="94">
        <f t="shared" si="0"/>
        <v>1024</v>
      </c>
      <c r="L22" s="98">
        <f t="shared" si="1"/>
        <v>170.66666666666666</v>
      </c>
      <c r="M22" s="34"/>
      <c r="N22" s="25"/>
      <c r="O22" s="25"/>
      <c r="P22" s="25"/>
      <c r="Q22" s="25"/>
    </row>
    <row r="23" spans="1:17" ht="15">
      <c r="A23" s="75">
        <v>18</v>
      </c>
      <c r="B23" s="67">
        <v>2</v>
      </c>
      <c r="C23" s="76" t="s">
        <v>49</v>
      </c>
      <c r="D23" s="32" t="s">
        <v>72</v>
      </c>
      <c r="E23" s="115">
        <v>178</v>
      </c>
      <c r="F23" s="115">
        <v>213</v>
      </c>
      <c r="G23" s="115">
        <v>138</v>
      </c>
      <c r="H23" s="115">
        <v>144</v>
      </c>
      <c r="I23" s="115">
        <v>167</v>
      </c>
      <c r="J23" s="115">
        <v>182</v>
      </c>
      <c r="K23" s="67">
        <f t="shared" si="0"/>
        <v>1022</v>
      </c>
      <c r="L23" s="111">
        <f t="shared" si="1"/>
        <v>170.33333333333334</v>
      </c>
      <c r="M23" s="35"/>
      <c r="N23" s="25"/>
      <c r="O23" s="25"/>
      <c r="P23" s="25"/>
      <c r="Q23" s="25"/>
    </row>
    <row r="24" spans="1:17" ht="15">
      <c r="A24" s="74">
        <v>19</v>
      </c>
      <c r="B24" s="26" t="s">
        <v>69</v>
      </c>
      <c r="C24" s="33" t="s">
        <v>20</v>
      </c>
      <c r="D24" s="23" t="s">
        <v>72</v>
      </c>
      <c r="E24" s="26">
        <v>196</v>
      </c>
      <c r="F24" s="26">
        <v>140</v>
      </c>
      <c r="G24" s="26">
        <v>160</v>
      </c>
      <c r="H24" s="26">
        <v>175</v>
      </c>
      <c r="I24" s="26">
        <v>144</v>
      </c>
      <c r="J24" s="26">
        <v>170</v>
      </c>
      <c r="K24" s="26">
        <f t="shared" si="0"/>
        <v>985</v>
      </c>
      <c r="L24" s="27">
        <f t="shared" si="1"/>
        <v>164.16666666666666</v>
      </c>
      <c r="M24" s="25"/>
      <c r="N24" s="25"/>
      <c r="O24" s="25"/>
      <c r="P24" s="25"/>
      <c r="Q24" s="25"/>
    </row>
    <row r="25" spans="1:17" s="17" customFormat="1" ht="15">
      <c r="A25" s="75">
        <v>20</v>
      </c>
      <c r="B25" s="96">
        <v>3</v>
      </c>
      <c r="C25" s="88" t="s">
        <v>24</v>
      </c>
      <c r="D25" s="72" t="s">
        <v>72</v>
      </c>
      <c r="E25" s="71">
        <v>137</v>
      </c>
      <c r="F25" s="71">
        <v>138</v>
      </c>
      <c r="G25" s="71">
        <v>200</v>
      </c>
      <c r="H25" s="71">
        <v>166</v>
      </c>
      <c r="I25" s="71">
        <v>158</v>
      </c>
      <c r="J25" s="71">
        <v>115</v>
      </c>
      <c r="K25" s="22">
        <f t="shared" si="0"/>
        <v>914</v>
      </c>
      <c r="L25" s="24">
        <f t="shared" si="1"/>
        <v>152.33333333333334</v>
      </c>
      <c r="M25" s="25"/>
      <c r="N25" s="35"/>
      <c r="O25" s="35"/>
      <c r="P25" s="35"/>
      <c r="Q25" s="35"/>
    </row>
    <row r="26" spans="1:17" s="17" customFormat="1" ht="15">
      <c r="A26" s="74">
        <v>21</v>
      </c>
      <c r="B26" s="22"/>
      <c r="C26" s="23" t="s">
        <v>82</v>
      </c>
      <c r="D26" s="23" t="s">
        <v>72</v>
      </c>
      <c r="E26" s="26">
        <v>142</v>
      </c>
      <c r="F26" s="26">
        <v>120</v>
      </c>
      <c r="G26" s="26">
        <v>161</v>
      </c>
      <c r="H26" s="26">
        <v>165</v>
      </c>
      <c r="I26" s="26">
        <v>148</v>
      </c>
      <c r="J26" s="26">
        <v>145</v>
      </c>
      <c r="K26" s="26">
        <f t="shared" si="0"/>
        <v>881</v>
      </c>
      <c r="L26" s="27">
        <f t="shared" si="1"/>
        <v>146.83333333333334</v>
      </c>
      <c r="M26" s="25"/>
      <c r="N26" s="35"/>
      <c r="O26" s="35"/>
      <c r="P26" s="35"/>
      <c r="Q26" s="35"/>
    </row>
    <row r="27" spans="1:17" s="17" customFormat="1" ht="15">
      <c r="A27" s="75">
        <v>22</v>
      </c>
      <c r="B27" s="31">
        <v>3</v>
      </c>
      <c r="C27" s="76" t="s">
        <v>55</v>
      </c>
      <c r="D27" s="23" t="s">
        <v>72</v>
      </c>
      <c r="E27" s="31">
        <v>130</v>
      </c>
      <c r="F27" s="31">
        <v>167</v>
      </c>
      <c r="G27" s="31">
        <v>137</v>
      </c>
      <c r="H27" s="31">
        <v>138</v>
      </c>
      <c r="I27" s="31">
        <v>171</v>
      </c>
      <c r="J27" s="31">
        <v>131</v>
      </c>
      <c r="K27" s="67">
        <f t="shared" si="0"/>
        <v>874</v>
      </c>
      <c r="L27" s="77">
        <f t="shared" si="1"/>
        <v>145.66666666666666</v>
      </c>
      <c r="M27" s="35"/>
      <c r="N27" s="35"/>
      <c r="O27" s="35"/>
      <c r="P27" s="35"/>
      <c r="Q27" s="35"/>
    </row>
    <row r="28" spans="1:17" s="17" customFormat="1" ht="15">
      <c r="A28" s="74">
        <v>23</v>
      </c>
      <c r="B28" s="26">
        <v>1</v>
      </c>
      <c r="C28" s="33" t="s">
        <v>73</v>
      </c>
      <c r="D28" s="23" t="s">
        <v>72</v>
      </c>
      <c r="E28" s="94">
        <v>154</v>
      </c>
      <c r="F28" s="95">
        <v>0</v>
      </c>
      <c r="G28" s="94">
        <v>0</v>
      </c>
      <c r="H28" s="94">
        <v>0</v>
      </c>
      <c r="I28" s="95">
        <v>0</v>
      </c>
      <c r="J28" s="94">
        <v>0</v>
      </c>
      <c r="K28" s="26">
        <f t="shared" si="0"/>
        <v>154</v>
      </c>
      <c r="L28" s="27">
        <f t="shared" si="1"/>
        <v>25.666666666666668</v>
      </c>
      <c r="M28" s="34"/>
      <c r="N28" s="35"/>
      <c r="O28" s="35"/>
      <c r="P28" s="35"/>
      <c r="Q28" s="35"/>
    </row>
    <row r="29" spans="1:17" ht="15">
      <c r="A29" s="25"/>
      <c r="B29" s="25"/>
      <c r="C29" s="3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15" customFormat="1" ht="20.25" thickBot="1">
      <c r="A30" s="127" t="s">
        <v>17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25"/>
      <c r="N30" s="25"/>
      <c r="O30" s="25"/>
      <c r="P30" s="25"/>
      <c r="Q30" s="25"/>
    </row>
    <row r="31" spans="1:17" s="15" customFormat="1" ht="26.25" thickBot="1">
      <c r="A31" s="105" t="s">
        <v>0</v>
      </c>
      <c r="B31" s="106" t="s">
        <v>2</v>
      </c>
      <c r="C31" s="106" t="s">
        <v>1</v>
      </c>
      <c r="D31" s="106" t="s">
        <v>3</v>
      </c>
      <c r="E31" s="112" t="s">
        <v>4</v>
      </c>
      <c r="F31" s="112" t="s">
        <v>5</v>
      </c>
      <c r="G31" s="112" t="s">
        <v>6</v>
      </c>
      <c r="H31" s="112" t="s">
        <v>7</v>
      </c>
      <c r="I31" s="112" t="s">
        <v>8</v>
      </c>
      <c r="J31" s="112" t="s">
        <v>9</v>
      </c>
      <c r="K31" s="112" t="s">
        <v>10</v>
      </c>
      <c r="L31" s="113" t="s">
        <v>11</v>
      </c>
      <c r="M31" s="25"/>
      <c r="N31" s="25"/>
      <c r="O31" s="25"/>
      <c r="P31" s="25"/>
      <c r="Q31" s="25"/>
    </row>
    <row r="32" spans="1:17" s="15" customFormat="1" ht="15">
      <c r="A32" s="37">
        <v>1</v>
      </c>
      <c r="B32" s="67" t="s">
        <v>69</v>
      </c>
      <c r="C32" s="32" t="s">
        <v>66</v>
      </c>
      <c r="D32" s="23" t="s">
        <v>72</v>
      </c>
      <c r="E32" s="90">
        <v>179</v>
      </c>
      <c r="F32" s="90">
        <v>222</v>
      </c>
      <c r="G32" s="67">
        <v>162</v>
      </c>
      <c r="H32" s="67">
        <v>163</v>
      </c>
      <c r="I32" s="67">
        <v>161</v>
      </c>
      <c r="J32" s="67">
        <v>193</v>
      </c>
      <c r="K32" s="67">
        <f aca="true" t="shared" si="2" ref="K32:K37">SUM(E32:J32)</f>
        <v>1080</v>
      </c>
      <c r="L32" s="111">
        <f aca="true" t="shared" si="3" ref="L32:L37">K32/6</f>
        <v>180</v>
      </c>
      <c r="M32" s="25"/>
      <c r="N32" s="25"/>
      <c r="O32" s="25"/>
      <c r="P32" s="25"/>
      <c r="Q32" s="25"/>
    </row>
    <row r="33" spans="1:17" s="15" customFormat="1" ht="15">
      <c r="A33" s="21">
        <v>2</v>
      </c>
      <c r="B33" s="26">
        <v>2</v>
      </c>
      <c r="C33" s="118" t="s">
        <v>75</v>
      </c>
      <c r="D33" s="23" t="s">
        <v>72</v>
      </c>
      <c r="E33" s="120">
        <v>255</v>
      </c>
      <c r="F33" s="73">
        <v>165</v>
      </c>
      <c r="G33" s="73">
        <v>191</v>
      </c>
      <c r="H33" s="73">
        <v>141</v>
      </c>
      <c r="I33" s="73">
        <v>167</v>
      </c>
      <c r="J33" s="73">
        <v>155</v>
      </c>
      <c r="K33" s="16">
        <f t="shared" si="2"/>
        <v>1074</v>
      </c>
      <c r="L33" s="119">
        <f t="shared" si="3"/>
        <v>179</v>
      </c>
      <c r="M33" s="25"/>
      <c r="N33" s="25"/>
      <c r="O33" s="25"/>
      <c r="P33" s="25"/>
      <c r="Q33" s="25"/>
    </row>
    <row r="34" spans="1:17" s="15" customFormat="1" ht="15">
      <c r="A34" s="21">
        <v>3</v>
      </c>
      <c r="B34" s="22">
        <v>1</v>
      </c>
      <c r="C34" s="72" t="s">
        <v>67</v>
      </c>
      <c r="D34" s="23" t="s">
        <v>72</v>
      </c>
      <c r="E34" s="22">
        <v>175</v>
      </c>
      <c r="F34" s="22">
        <v>177</v>
      </c>
      <c r="G34" s="22">
        <v>152</v>
      </c>
      <c r="H34" s="22">
        <v>162</v>
      </c>
      <c r="I34" s="22">
        <v>165</v>
      </c>
      <c r="J34" s="22">
        <v>156</v>
      </c>
      <c r="K34" s="22">
        <f t="shared" si="2"/>
        <v>987</v>
      </c>
      <c r="L34" s="24">
        <f t="shared" si="3"/>
        <v>164.5</v>
      </c>
      <c r="M34" s="25"/>
      <c r="N34" s="25"/>
      <c r="O34" s="25"/>
      <c r="P34" s="25"/>
      <c r="Q34" s="25"/>
    </row>
    <row r="35" spans="1:17" s="15" customFormat="1" ht="15">
      <c r="A35" s="21">
        <v>4</v>
      </c>
      <c r="B35" s="22">
        <v>3</v>
      </c>
      <c r="C35" s="72" t="s">
        <v>65</v>
      </c>
      <c r="D35" s="23" t="s">
        <v>72</v>
      </c>
      <c r="E35" s="73">
        <v>180</v>
      </c>
      <c r="F35" s="73">
        <v>172</v>
      </c>
      <c r="G35" s="73">
        <v>153</v>
      </c>
      <c r="H35" s="73">
        <v>133</v>
      </c>
      <c r="I35" s="73">
        <v>143</v>
      </c>
      <c r="J35" s="73">
        <v>147</v>
      </c>
      <c r="K35" s="22">
        <f t="shared" si="2"/>
        <v>928</v>
      </c>
      <c r="L35" s="24">
        <f t="shared" si="3"/>
        <v>154.66666666666666</v>
      </c>
      <c r="M35" s="25"/>
      <c r="N35" s="25"/>
      <c r="O35" s="25"/>
      <c r="P35" s="25"/>
      <c r="Q35" s="25"/>
    </row>
    <row r="36" spans="1:17" s="15" customFormat="1" ht="15">
      <c r="A36" s="21">
        <v>5</v>
      </c>
      <c r="B36" s="26" t="s">
        <v>69</v>
      </c>
      <c r="C36" s="88" t="s">
        <v>70</v>
      </c>
      <c r="D36" s="23" t="s">
        <v>72</v>
      </c>
      <c r="E36" s="26">
        <v>176</v>
      </c>
      <c r="F36" s="26">
        <v>160</v>
      </c>
      <c r="G36" s="92">
        <v>201</v>
      </c>
      <c r="H36" s="26">
        <v>118</v>
      </c>
      <c r="I36" s="26">
        <v>108</v>
      </c>
      <c r="J36" s="26">
        <v>151</v>
      </c>
      <c r="K36" s="26">
        <f t="shared" si="2"/>
        <v>914</v>
      </c>
      <c r="L36" s="27">
        <f t="shared" si="3"/>
        <v>152.33333333333334</v>
      </c>
      <c r="M36" s="25"/>
      <c r="N36" s="25"/>
      <c r="O36" s="25"/>
      <c r="P36" s="25"/>
      <c r="Q36" s="25"/>
    </row>
    <row r="37" spans="1:17" s="15" customFormat="1" ht="15.75" thickBot="1">
      <c r="A37" s="108">
        <v>6</v>
      </c>
      <c r="B37" s="109">
        <v>2</v>
      </c>
      <c r="C37" s="174" t="s">
        <v>68</v>
      </c>
      <c r="D37" s="23" t="s">
        <v>72</v>
      </c>
      <c r="E37" s="109">
        <v>134</v>
      </c>
      <c r="F37" s="109">
        <v>137</v>
      </c>
      <c r="G37" s="123">
        <v>160</v>
      </c>
      <c r="H37" s="109">
        <v>145</v>
      </c>
      <c r="I37" s="109">
        <v>158</v>
      </c>
      <c r="J37" s="109">
        <v>128</v>
      </c>
      <c r="K37" s="109">
        <f t="shared" si="2"/>
        <v>862</v>
      </c>
      <c r="L37" s="110">
        <f t="shared" si="3"/>
        <v>143.66666666666666</v>
      </c>
      <c r="M37" s="25"/>
      <c r="N37" s="25"/>
      <c r="O37" s="25"/>
      <c r="P37" s="25"/>
      <c r="Q37" s="25"/>
    </row>
    <row r="38" ht="15">
      <c r="C38" s="8"/>
    </row>
    <row r="39" spans="1:12" ht="18">
      <c r="A39" s="124" t="s">
        <v>58</v>
      </c>
      <c r="B39" s="124"/>
      <c r="C39" s="124"/>
      <c r="D39" s="5"/>
      <c r="E39" s="5"/>
      <c r="F39" s="5"/>
      <c r="G39" s="5"/>
      <c r="H39" s="5"/>
      <c r="I39" s="5"/>
      <c r="J39" s="5"/>
      <c r="K39" s="5"/>
      <c r="L39" s="5"/>
    </row>
    <row r="40" spans="1:12" ht="15.75" customHeight="1">
      <c r="A40" s="5"/>
      <c r="B40" s="5"/>
      <c r="C40" s="9"/>
      <c r="D40" s="5"/>
      <c r="E40" s="5"/>
      <c r="F40" s="5"/>
      <c r="G40" s="5"/>
      <c r="H40" s="5"/>
      <c r="I40" s="5"/>
      <c r="J40" s="5"/>
      <c r="K40" s="5"/>
      <c r="L40" s="5"/>
    </row>
    <row r="42" spans="1:12" ht="18">
      <c r="A42" s="124" t="s">
        <v>57</v>
      </c>
      <c r="B42" s="124"/>
      <c r="C42" s="124"/>
      <c r="D42" s="5"/>
      <c r="E42" s="5"/>
      <c r="F42" s="5"/>
      <c r="G42" s="5"/>
      <c r="H42" s="5"/>
      <c r="I42" s="5"/>
      <c r="J42" s="5"/>
      <c r="K42" s="5"/>
      <c r="L42" s="5"/>
    </row>
    <row r="43" ht="15">
      <c r="C43" s="8"/>
    </row>
    <row r="44" ht="15">
      <c r="C44" s="8"/>
    </row>
    <row r="45" ht="15">
      <c r="C45" s="8"/>
    </row>
    <row r="46" ht="15">
      <c r="C46" s="8"/>
    </row>
    <row r="47" ht="15">
      <c r="C47" s="8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</sheetData>
  <mergeCells count="7">
    <mergeCell ref="A39:C39"/>
    <mergeCell ref="A42:C42"/>
    <mergeCell ref="A1:L1"/>
    <mergeCell ref="A2:L2"/>
    <mergeCell ref="A3:L3"/>
    <mergeCell ref="A4:L4"/>
    <mergeCell ref="A30:L30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38"/>
  <sheetViews>
    <sheetView view="pageBreakPreview" zoomScaleSheetLayoutView="100" workbookViewId="0" topLeftCell="A1">
      <selection activeCell="B7" sqref="B7:D16"/>
    </sheetView>
  </sheetViews>
  <sheetFormatPr defaultColWidth="9.140625" defaultRowHeight="15"/>
  <cols>
    <col min="1" max="1" width="7.7109375" style="6" customWidth="1"/>
    <col min="2" max="2" width="8.28125" style="6" customWidth="1"/>
    <col min="3" max="3" width="25.8515625" style="6" customWidth="1"/>
    <col min="4" max="4" width="15.8515625" style="6" customWidth="1"/>
    <col min="5" max="5" width="12.28125" style="6" customWidth="1"/>
    <col min="6" max="9" width="7.7109375" style="6" customWidth="1"/>
    <col min="10" max="11" width="9.00390625" style="6" customWidth="1"/>
    <col min="12" max="13" width="9.8515625" style="6" customWidth="1"/>
    <col min="14" max="14" width="8.140625" style="6" customWidth="1"/>
    <col min="15" max="15" width="8.421875" style="6" customWidth="1"/>
    <col min="16" max="16" width="13.28125" style="6" customWidth="1"/>
    <col min="17" max="17" width="11.140625" style="6" customWidth="1"/>
    <col min="18" max="16384" width="9.140625" style="6" customWidth="1"/>
  </cols>
  <sheetData>
    <row r="1" spans="1:18" s="15" customFormat="1" ht="20.25">
      <c r="A1" s="10"/>
      <c r="B1" s="10"/>
      <c r="C1" s="10"/>
      <c r="D1" s="125" t="s">
        <v>84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0"/>
      <c r="Q1" s="10"/>
      <c r="R1" s="10"/>
    </row>
    <row r="2" spans="1:18" s="15" customFormat="1" ht="20.25">
      <c r="A2" s="10"/>
      <c r="B2" s="10"/>
      <c r="C2" s="10"/>
      <c r="D2" s="125" t="s">
        <v>80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0"/>
      <c r="Q2" s="10"/>
      <c r="R2" s="10"/>
    </row>
    <row r="3" spans="1:18" s="15" customFormat="1" ht="20.25">
      <c r="A3" s="125" t="s">
        <v>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6" ht="18.75" thickBot="1">
      <c r="A4" s="146" t="s">
        <v>16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8" ht="15">
      <c r="A5" s="136" t="s">
        <v>0</v>
      </c>
      <c r="B5" s="139" t="s">
        <v>2</v>
      </c>
      <c r="C5" s="136" t="s">
        <v>59</v>
      </c>
      <c r="D5" s="143" t="s">
        <v>60</v>
      </c>
      <c r="E5" s="138" t="s">
        <v>63</v>
      </c>
      <c r="F5" s="133" t="s">
        <v>4</v>
      </c>
      <c r="G5" s="139" t="s">
        <v>5</v>
      </c>
      <c r="H5" s="133" t="s">
        <v>6</v>
      </c>
      <c r="I5" s="139" t="s">
        <v>7</v>
      </c>
      <c r="J5" s="133" t="s">
        <v>8</v>
      </c>
      <c r="K5" s="139" t="s">
        <v>9</v>
      </c>
      <c r="L5" s="133" t="s">
        <v>12</v>
      </c>
      <c r="M5" s="139" t="s">
        <v>13</v>
      </c>
      <c r="N5" s="133" t="s">
        <v>14</v>
      </c>
      <c r="O5" s="129" t="s">
        <v>25</v>
      </c>
      <c r="P5" s="148" t="s">
        <v>61</v>
      </c>
      <c r="Q5" s="129" t="s">
        <v>64</v>
      </c>
      <c r="R5" s="131" t="s">
        <v>62</v>
      </c>
    </row>
    <row r="6" spans="1:18" ht="15.75" thickBot="1">
      <c r="A6" s="147"/>
      <c r="B6" s="142"/>
      <c r="C6" s="147"/>
      <c r="D6" s="144"/>
      <c r="E6" s="145"/>
      <c r="F6" s="134"/>
      <c r="G6" s="142"/>
      <c r="H6" s="134"/>
      <c r="I6" s="142"/>
      <c r="J6" s="134"/>
      <c r="K6" s="142"/>
      <c r="L6" s="134"/>
      <c r="M6" s="142"/>
      <c r="N6" s="134"/>
      <c r="O6" s="130"/>
      <c r="P6" s="149"/>
      <c r="Q6" s="130"/>
      <c r="R6" s="132"/>
    </row>
    <row r="7" spans="1:18" ht="15">
      <c r="A7" s="57">
        <v>1</v>
      </c>
      <c r="B7" s="175" t="s">
        <v>69</v>
      </c>
      <c r="C7" s="176" t="s">
        <v>18</v>
      </c>
      <c r="D7" s="170" t="s">
        <v>72</v>
      </c>
      <c r="E7" s="58">
        <v>1148</v>
      </c>
      <c r="F7" s="40">
        <v>202</v>
      </c>
      <c r="G7" s="41">
        <v>228</v>
      </c>
      <c r="H7" s="40">
        <v>194</v>
      </c>
      <c r="I7" s="41">
        <v>209</v>
      </c>
      <c r="J7" s="40">
        <v>219</v>
      </c>
      <c r="K7" s="41">
        <v>156</v>
      </c>
      <c r="L7" s="40">
        <v>191</v>
      </c>
      <c r="M7" s="41">
        <v>200</v>
      </c>
      <c r="N7" s="40">
        <v>175</v>
      </c>
      <c r="O7" s="41">
        <v>120</v>
      </c>
      <c r="P7" s="42">
        <f>(N7+M7+L7+K7+J7+I7+H7+G7+F7)/9</f>
        <v>197.11111111111111</v>
      </c>
      <c r="Q7" s="43">
        <f>SUM(E7:N7)/15</f>
        <v>194.8</v>
      </c>
      <c r="R7" s="44">
        <f>SUM(E7:O7)</f>
        <v>3042</v>
      </c>
    </row>
    <row r="8" spans="1:18" ht="15">
      <c r="A8" s="59">
        <v>2</v>
      </c>
      <c r="B8" s="22">
        <v>1</v>
      </c>
      <c r="C8" s="72" t="s">
        <v>47</v>
      </c>
      <c r="D8" s="72" t="s">
        <v>72</v>
      </c>
      <c r="E8" s="60">
        <v>1230</v>
      </c>
      <c r="F8" s="47">
        <v>166</v>
      </c>
      <c r="G8" s="48">
        <v>146</v>
      </c>
      <c r="H8" s="47">
        <v>190</v>
      </c>
      <c r="I8" s="48">
        <v>203</v>
      </c>
      <c r="J8" s="47">
        <v>167</v>
      </c>
      <c r="K8" s="48">
        <v>212</v>
      </c>
      <c r="L8" s="47">
        <v>212</v>
      </c>
      <c r="M8" s="48">
        <v>182</v>
      </c>
      <c r="N8" s="47">
        <v>160</v>
      </c>
      <c r="O8" s="48">
        <v>100</v>
      </c>
      <c r="P8" s="49">
        <f>(N8+M8+L8+K8+J8+I8+H8+G8+F8)/9</f>
        <v>182</v>
      </c>
      <c r="Q8" s="50">
        <f>SUM(E8:N8)/15</f>
        <v>191.2</v>
      </c>
      <c r="R8" s="51">
        <f>SUM(E8:O8)</f>
        <v>2968</v>
      </c>
    </row>
    <row r="9" spans="1:18" ht="15">
      <c r="A9" s="59">
        <v>3</v>
      </c>
      <c r="B9" s="22" t="s">
        <v>69</v>
      </c>
      <c r="C9" s="72" t="s">
        <v>21</v>
      </c>
      <c r="D9" s="72" t="s">
        <v>72</v>
      </c>
      <c r="E9" s="60">
        <v>1111</v>
      </c>
      <c r="F9" s="47">
        <v>170</v>
      </c>
      <c r="G9" s="48">
        <v>204</v>
      </c>
      <c r="H9" s="47">
        <v>169</v>
      </c>
      <c r="I9" s="48">
        <v>202</v>
      </c>
      <c r="J9" s="47">
        <v>232</v>
      </c>
      <c r="K9" s="48">
        <v>183</v>
      </c>
      <c r="L9" s="47">
        <v>194</v>
      </c>
      <c r="M9" s="48">
        <v>206</v>
      </c>
      <c r="N9" s="47">
        <v>180</v>
      </c>
      <c r="O9" s="48">
        <v>100</v>
      </c>
      <c r="P9" s="49">
        <f>(N9+M9+L9+K9+J9+I9+H9+G9+F9)/9</f>
        <v>193.33333333333334</v>
      </c>
      <c r="Q9" s="50">
        <f>SUM(E9:N9)/15</f>
        <v>190.06666666666666</v>
      </c>
      <c r="R9" s="51">
        <f>SUM(E9:O9)</f>
        <v>2951</v>
      </c>
    </row>
    <row r="10" spans="1:18" ht="15">
      <c r="A10" s="59">
        <v>4</v>
      </c>
      <c r="B10" s="22">
        <v>1</v>
      </c>
      <c r="C10" s="72" t="s">
        <v>74</v>
      </c>
      <c r="D10" s="23" t="s">
        <v>72</v>
      </c>
      <c r="E10" s="60">
        <v>1121</v>
      </c>
      <c r="F10" s="47">
        <v>204</v>
      </c>
      <c r="G10" s="48">
        <v>141</v>
      </c>
      <c r="H10" s="47">
        <v>164</v>
      </c>
      <c r="I10" s="48">
        <v>173</v>
      </c>
      <c r="J10" s="47">
        <v>191</v>
      </c>
      <c r="K10" s="48">
        <v>190</v>
      </c>
      <c r="L10" s="47">
        <v>197</v>
      </c>
      <c r="M10" s="48">
        <v>225</v>
      </c>
      <c r="N10" s="47">
        <v>183</v>
      </c>
      <c r="O10" s="48">
        <v>120</v>
      </c>
      <c r="P10" s="49">
        <f>(N10+M10+L10+K10+J10+I10+H10+G10+F10)/9</f>
        <v>185.33333333333334</v>
      </c>
      <c r="Q10" s="50">
        <f>SUM(E10:N10)/15</f>
        <v>185.93333333333334</v>
      </c>
      <c r="R10" s="51">
        <f>SUM(E10:O10)</f>
        <v>2909</v>
      </c>
    </row>
    <row r="11" spans="1:18" ht="15">
      <c r="A11" s="59">
        <v>5</v>
      </c>
      <c r="B11" s="22" t="s">
        <v>69</v>
      </c>
      <c r="C11" s="72" t="s">
        <v>71</v>
      </c>
      <c r="D11" s="23" t="s">
        <v>72</v>
      </c>
      <c r="E11" s="60">
        <v>1143</v>
      </c>
      <c r="F11" s="47">
        <v>170</v>
      </c>
      <c r="G11" s="48">
        <v>230</v>
      </c>
      <c r="H11" s="47">
        <v>207</v>
      </c>
      <c r="I11" s="48">
        <v>201</v>
      </c>
      <c r="J11" s="47">
        <v>146</v>
      </c>
      <c r="K11" s="48">
        <v>173</v>
      </c>
      <c r="L11" s="47">
        <v>150</v>
      </c>
      <c r="M11" s="48">
        <v>190</v>
      </c>
      <c r="N11" s="47">
        <v>202</v>
      </c>
      <c r="O11" s="48">
        <v>80</v>
      </c>
      <c r="P11" s="49">
        <f>(N11+M11+L11+K11+J11+I11+H11+G11+F11)/9</f>
        <v>185.44444444444446</v>
      </c>
      <c r="Q11" s="50">
        <f>SUM(E11:N11)/15</f>
        <v>187.46666666666667</v>
      </c>
      <c r="R11" s="51">
        <f>SUM(E11:O11)</f>
        <v>2892</v>
      </c>
    </row>
    <row r="12" spans="1:18" ht="15">
      <c r="A12" s="59">
        <v>6</v>
      </c>
      <c r="B12" s="26">
        <v>1</v>
      </c>
      <c r="C12" s="173" t="s">
        <v>48</v>
      </c>
      <c r="D12" s="72" t="s">
        <v>72</v>
      </c>
      <c r="E12" s="60">
        <v>1100</v>
      </c>
      <c r="F12" s="47">
        <v>182</v>
      </c>
      <c r="G12" s="48">
        <v>147</v>
      </c>
      <c r="H12" s="47">
        <v>171</v>
      </c>
      <c r="I12" s="48">
        <v>180</v>
      </c>
      <c r="J12" s="47">
        <v>159</v>
      </c>
      <c r="K12" s="48">
        <v>149</v>
      </c>
      <c r="L12" s="47">
        <v>217</v>
      </c>
      <c r="M12" s="48">
        <v>191</v>
      </c>
      <c r="N12" s="47">
        <v>218</v>
      </c>
      <c r="O12" s="48">
        <v>120</v>
      </c>
      <c r="P12" s="49">
        <f>(N12+M12+L12+K12+J12+I12+H12+G12+F12)/9</f>
        <v>179.33333333333334</v>
      </c>
      <c r="Q12" s="50">
        <f>SUM(E12:N12)/15</f>
        <v>180.93333333333334</v>
      </c>
      <c r="R12" s="51">
        <f>SUM(E12:O12)</f>
        <v>2834</v>
      </c>
    </row>
    <row r="13" spans="1:18" ht="15">
      <c r="A13" s="59">
        <v>7</v>
      </c>
      <c r="B13" s="22">
        <v>1</v>
      </c>
      <c r="C13" s="72" t="s">
        <v>51</v>
      </c>
      <c r="D13" s="23" t="s">
        <v>72</v>
      </c>
      <c r="E13" s="60">
        <v>1141</v>
      </c>
      <c r="F13" s="47">
        <v>160</v>
      </c>
      <c r="G13" s="48">
        <v>188</v>
      </c>
      <c r="H13" s="47">
        <v>192</v>
      </c>
      <c r="I13" s="48">
        <v>170</v>
      </c>
      <c r="J13" s="47">
        <v>189</v>
      </c>
      <c r="K13" s="48">
        <v>189</v>
      </c>
      <c r="L13" s="47">
        <v>170</v>
      </c>
      <c r="M13" s="48">
        <v>166</v>
      </c>
      <c r="N13" s="47">
        <v>177</v>
      </c>
      <c r="O13" s="48">
        <v>80</v>
      </c>
      <c r="P13" s="49">
        <f>(N13+M13+L13+K13+J13+I13+H13+G13+F13)/9</f>
        <v>177.88888888888889</v>
      </c>
      <c r="Q13" s="50">
        <f>SUM(E13:N13)/15</f>
        <v>182.8</v>
      </c>
      <c r="R13" s="51">
        <f>SUM(E13:O13)</f>
        <v>2822</v>
      </c>
    </row>
    <row r="14" spans="1:18" ht="15">
      <c r="A14" s="59">
        <v>8</v>
      </c>
      <c r="B14" s="22" t="s">
        <v>69</v>
      </c>
      <c r="C14" s="72" t="s">
        <v>81</v>
      </c>
      <c r="D14" s="23" t="s">
        <v>72</v>
      </c>
      <c r="E14" s="60">
        <v>1162</v>
      </c>
      <c r="F14" s="47">
        <v>157</v>
      </c>
      <c r="G14" s="48">
        <v>169</v>
      </c>
      <c r="H14" s="47">
        <v>159</v>
      </c>
      <c r="I14" s="48">
        <v>194</v>
      </c>
      <c r="J14" s="47">
        <v>166</v>
      </c>
      <c r="K14" s="48">
        <v>176</v>
      </c>
      <c r="L14" s="47">
        <v>192</v>
      </c>
      <c r="M14" s="48">
        <v>162</v>
      </c>
      <c r="N14" s="47">
        <v>163</v>
      </c>
      <c r="O14" s="48">
        <v>80</v>
      </c>
      <c r="P14" s="49">
        <f>(N14+M14+L14+K14+J14+I14+H14+G14+F14)/9</f>
        <v>170.88888888888889</v>
      </c>
      <c r="Q14" s="50">
        <f>SUM(E14:N14)/15</f>
        <v>180</v>
      </c>
      <c r="R14" s="51">
        <f>SUM(E14:O14)</f>
        <v>2780</v>
      </c>
    </row>
    <row r="15" spans="1:18" ht="15">
      <c r="A15" s="59">
        <v>9</v>
      </c>
      <c r="B15" s="94" t="s">
        <v>69</v>
      </c>
      <c r="C15" s="72" t="s">
        <v>23</v>
      </c>
      <c r="D15" s="72" t="s">
        <v>72</v>
      </c>
      <c r="E15" s="60">
        <v>1142</v>
      </c>
      <c r="F15" s="47">
        <v>145</v>
      </c>
      <c r="G15" s="48">
        <v>193</v>
      </c>
      <c r="H15" s="47">
        <v>150</v>
      </c>
      <c r="I15" s="48">
        <v>155</v>
      </c>
      <c r="J15" s="47">
        <v>187</v>
      </c>
      <c r="K15" s="48">
        <v>202</v>
      </c>
      <c r="L15" s="47">
        <v>188</v>
      </c>
      <c r="M15" s="48">
        <v>173</v>
      </c>
      <c r="N15" s="47">
        <v>201</v>
      </c>
      <c r="O15" s="48">
        <v>40</v>
      </c>
      <c r="P15" s="49">
        <f>(N15+M15+L15+K15+J15+I15+H15+G15+F15)/9</f>
        <v>177.11111111111111</v>
      </c>
      <c r="Q15" s="50">
        <f>SUM(E15:N15)/15</f>
        <v>182.4</v>
      </c>
      <c r="R15" s="51">
        <f>SUM(E15:O15)</f>
        <v>2776</v>
      </c>
    </row>
    <row r="16" spans="1:18" ht="15.75" thickBot="1">
      <c r="A16" s="61">
        <v>10</v>
      </c>
      <c r="B16" s="69"/>
      <c r="C16" s="114" t="s">
        <v>77</v>
      </c>
      <c r="D16" s="30" t="s">
        <v>72</v>
      </c>
      <c r="E16" s="62">
        <v>1085</v>
      </c>
      <c r="F16" s="52">
        <v>157</v>
      </c>
      <c r="G16" s="53">
        <v>243</v>
      </c>
      <c r="H16" s="52">
        <v>130</v>
      </c>
      <c r="I16" s="53">
        <v>158</v>
      </c>
      <c r="J16" s="52">
        <v>204</v>
      </c>
      <c r="K16" s="53">
        <v>160</v>
      </c>
      <c r="L16" s="52">
        <v>176</v>
      </c>
      <c r="M16" s="53">
        <v>176</v>
      </c>
      <c r="N16" s="52">
        <v>170</v>
      </c>
      <c r="O16" s="53">
        <v>60</v>
      </c>
      <c r="P16" s="54">
        <f>(N16+M16+L16+K16+J16+I16+H16+G16+F16)/9</f>
        <v>174.88888888888889</v>
      </c>
      <c r="Q16" s="55">
        <f>SUM(E16:N16)/15</f>
        <v>177.26666666666668</v>
      </c>
      <c r="R16" s="56">
        <f>SUM(E16:O16)</f>
        <v>2719</v>
      </c>
    </row>
    <row r="17" ht="15">
      <c r="D17" s="8"/>
    </row>
    <row r="18" spans="1:16" ht="18.75" thickBot="1">
      <c r="A18" s="135" t="s">
        <v>17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4" ht="15" customHeight="1">
      <c r="A19" s="136" t="s">
        <v>0</v>
      </c>
      <c r="B19" s="133" t="s">
        <v>2</v>
      </c>
      <c r="C19" s="137" t="s">
        <v>59</v>
      </c>
      <c r="D19" s="136" t="s">
        <v>60</v>
      </c>
      <c r="E19" s="138" t="s">
        <v>63</v>
      </c>
      <c r="F19" s="133" t="s">
        <v>4</v>
      </c>
      <c r="G19" s="139" t="s">
        <v>5</v>
      </c>
      <c r="H19" s="133" t="s">
        <v>6</v>
      </c>
      <c r="I19" s="139" t="s">
        <v>7</v>
      </c>
      <c r="J19" s="133" t="s">
        <v>8</v>
      </c>
      <c r="K19" s="139" t="s">
        <v>25</v>
      </c>
      <c r="L19" s="141" t="s">
        <v>61</v>
      </c>
      <c r="M19" s="179" t="s">
        <v>83</v>
      </c>
      <c r="N19" s="139" t="s">
        <v>62</v>
      </c>
    </row>
    <row r="20" spans="1:14" ht="15.75" thickBot="1">
      <c r="A20" s="147"/>
      <c r="B20" s="134"/>
      <c r="C20" s="169"/>
      <c r="D20" s="147"/>
      <c r="E20" s="145"/>
      <c r="F20" s="134"/>
      <c r="G20" s="142"/>
      <c r="H20" s="134"/>
      <c r="I20" s="142"/>
      <c r="J20" s="134"/>
      <c r="K20" s="142"/>
      <c r="L20" s="167"/>
      <c r="M20" s="180"/>
      <c r="N20" s="140"/>
    </row>
    <row r="21" spans="1:14" ht="15">
      <c r="A21" s="38">
        <v>1</v>
      </c>
      <c r="B21" s="20" t="s">
        <v>69</v>
      </c>
      <c r="C21" s="170" t="s">
        <v>66</v>
      </c>
      <c r="D21" s="170" t="s">
        <v>72</v>
      </c>
      <c r="E21" s="39">
        <v>1080</v>
      </c>
      <c r="F21" s="40">
        <v>172</v>
      </c>
      <c r="G21" s="41">
        <v>191</v>
      </c>
      <c r="H21" s="40">
        <v>176</v>
      </c>
      <c r="I21" s="41">
        <v>149</v>
      </c>
      <c r="J21" s="40">
        <v>204</v>
      </c>
      <c r="K21" s="160">
        <v>60</v>
      </c>
      <c r="L21" s="171">
        <f>(J21+I21+H21+G21+F21)/5</f>
        <v>178.4</v>
      </c>
      <c r="M21" s="164">
        <f>SUM(E21:J21)/11</f>
        <v>179.27272727272728</v>
      </c>
      <c r="N21" s="101">
        <f>SUM(E21:K21)</f>
        <v>2032</v>
      </c>
    </row>
    <row r="22" spans="1:14" ht="15">
      <c r="A22" s="45">
        <v>2</v>
      </c>
      <c r="B22" s="22">
        <v>3</v>
      </c>
      <c r="C22" s="72" t="s">
        <v>65</v>
      </c>
      <c r="D22" s="23" t="s">
        <v>72</v>
      </c>
      <c r="E22" s="46">
        <v>928</v>
      </c>
      <c r="F22" s="47">
        <v>153</v>
      </c>
      <c r="G22" s="48">
        <v>189</v>
      </c>
      <c r="H22" s="47">
        <v>167</v>
      </c>
      <c r="I22" s="48">
        <v>225</v>
      </c>
      <c r="J22" s="47">
        <v>191</v>
      </c>
      <c r="K22" s="161">
        <v>80</v>
      </c>
      <c r="L22" s="168">
        <f>(J22+I22+H22+G22+F22)/5</f>
        <v>185</v>
      </c>
      <c r="M22" s="165">
        <f>SUM(E22:J22)/11</f>
        <v>168.45454545454547</v>
      </c>
      <c r="N22" s="102">
        <f>SUM(E22:K22)</f>
        <v>1933</v>
      </c>
    </row>
    <row r="23" spans="1:14" ht="15">
      <c r="A23" s="45">
        <v>3</v>
      </c>
      <c r="B23" s="26">
        <v>2</v>
      </c>
      <c r="C23" s="118" t="s">
        <v>75</v>
      </c>
      <c r="D23" s="23" t="s">
        <v>72</v>
      </c>
      <c r="E23" s="46">
        <v>1074</v>
      </c>
      <c r="F23" s="47">
        <v>167</v>
      </c>
      <c r="G23" s="48">
        <v>178</v>
      </c>
      <c r="H23" s="47">
        <v>110</v>
      </c>
      <c r="I23" s="48">
        <v>162</v>
      </c>
      <c r="J23" s="47">
        <v>127</v>
      </c>
      <c r="K23" s="161">
        <v>40</v>
      </c>
      <c r="L23" s="168">
        <f>(J23+I23+H23+G23+F23)/5</f>
        <v>148.8</v>
      </c>
      <c r="M23" s="165">
        <f>SUM(E23:J23)/11</f>
        <v>165.27272727272728</v>
      </c>
      <c r="N23" s="102">
        <f>SUM(E23:K23)</f>
        <v>1858</v>
      </c>
    </row>
    <row r="24" spans="1:14" ht="15">
      <c r="A24" s="85">
        <v>4</v>
      </c>
      <c r="B24" s="22">
        <v>1</v>
      </c>
      <c r="C24" s="72" t="s">
        <v>67</v>
      </c>
      <c r="D24" s="23" t="s">
        <v>72</v>
      </c>
      <c r="E24" s="46">
        <v>987</v>
      </c>
      <c r="F24" s="47">
        <v>152</v>
      </c>
      <c r="G24" s="48">
        <v>148</v>
      </c>
      <c r="H24" s="47">
        <v>152</v>
      </c>
      <c r="I24" s="48">
        <v>181</v>
      </c>
      <c r="J24" s="47">
        <v>170</v>
      </c>
      <c r="K24" s="161">
        <v>50</v>
      </c>
      <c r="L24" s="168">
        <f>(J24+I24+H24+G24+F24)/5</f>
        <v>160.6</v>
      </c>
      <c r="M24" s="165">
        <f>SUM(E24:J24)/11</f>
        <v>162.72727272727272</v>
      </c>
      <c r="N24" s="102">
        <f>SUM(E24:K24)</f>
        <v>1840</v>
      </c>
    </row>
    <row r="25" spans="1:14" s="121" customFormat="1" ht="15">
      <c r="A25" s="45">
        <v>5</v>
      </c>
      <c r="B25" s="22">
        <v>2</v>
      </c>
      <c r="C25" s="72" t="s">
        <v>68</v>
      </c>
      <c r="D25" s="23" t="s">
        <v>72</v>
      </c>
      <c r="E25" s="157">
        <v>862</v>
      </c>
      <c r="F25" s="158">
        <v>173</v>
      </c>
      <c r="G25" s="159">
        <v>148</v>
      </c>
      <c r="H25" s="158">
        <v>170</v>
      </c>
      <c r="I25" s="159">
        <v>147</v>
      </c>
      <c r="J25" s="158">
        <v>134</v>
      </c>
      <c r="K25" s="162">
        <v>50</v>
      </c>
      <c r="L25" s="168">
        <f>(J25+I25+H25+G25+F25)/5</f>
        <v>154.4</v>
      </c>
      <c r="M25" s="165">
        <f>SUM(E25:J25)/11</f>
        <v>148.54545454545453</v>
      </c>
      <c r="N25" s="102">
        <f>SUM(E25:K25)</f>
        <v>1684</v>
      </c>
    </row>
    <row r="26" spans="1:14" ht="15.75" thickBot="1">
      <c r="A26" s="99">
        <v>6</v>
      </c>
      <c r="B26" s="177" t="s">
        <v>69</v>
      </c>
      <c r="C26" s="178" t="s">
        <v>70</v>
      </c>
      <c r="D26" s="23" t="s">
        <v>72</v>
      </c>
      <c r="E26" s="100">
        <v>914</v>
      </c>
      <c r="F26" s="52">
        <v>147</v>
      </c>
      <c r="G26" s="53">
        <v>139</v>
      </c>
      <c r="H26" s="52">
        <v>147</v>
      </c>
      <c r="I26" s="53">
        <v>143</v>
      </c>
      <c r="J26" s="52">
        <v>141</v>
      </c>
      <c r="K26" s="163">
        <v>20</v>
      </c>
      <c r="L26" s="172">
        <f>(J26+I26+H26+G26+F26)/5</f>
        <v>143.4</v>
      </c>
      <c r="M26" s="166">
        <f>SUM(E26:J26)/11</f>
        <v>148.27272727272728</v>
      </c>
      <c r="N26" s="103">
        <f>SUM(E26:K26)</f>
        <v>1651</v>
      </c>
    </row>
    <row r="27" ht="15">
      <c r="D27" s="8"/>
    </row>
    <row r="28" spans="1:18" ht="18">
      <c r="A28" s="124" t="s">
        <v>58</v>
      </c>
      <c r="B28" s="124"/>
      <c r="C28" s="12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24" t="s">
        <v>56</v>
      </c>
      <c r="R28" s="124"/>
    </row>
    <row r="29" spans="1:21" ht="18">
      <c r="A29" s="5"/>
      <c r="B29" s="5"/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1"/>
      <c r="T29" s="11"/>
      <c r="U29" s="11"/>
    </row>
    <row r="30" spans="19:21" ht="15">
      <c r="S30" s="128"/>
      <c r="T30" s="128"/>
      <c r="U30" s="128"/>
    </row>
    <row r="31" ht="15">
      <c r="D31" s="8"/>
    </row>
    <row r="32" ht="15">
      <c r="D32" s="8"/>
    </row>
    <row r="33" ht="15">
      <c r="D33" s="8"/>
    </row>
    <row r="34" ht="15">
      <c r="D34" s="8"/>
    </row>
    <row r="35" ht="15">
      <c r="D35" s="8"/>
    </row>
    <row r="36" ht="15">
      <c r="D36" s="8"/>
    </row>
    <row r="37" ht="15">
      <c r="D37" s="8"/>
    </row>
    <row r="38" ht="15">
      <c r="D38" s="8"/>
    </row>
    <row r="39" ht="15">
      <c r="D39" s="8"/>
    </row>
    <row r="40" ht="15">
      <c r="D40" s="8"/>
    </row>
    <row r="41" ht="15">
      <c r="D41" s="8"/>
    </row>
    <row r="42" ht="15">
      <c r="D42" s="8"/>
    </row>
    <row r="43" ht="15">
      <c r="D43" s="8"/>
    </row>
    <row r="44" ht="15">
      <c r="D44" s="8"/>
    </row>
    <row r="45" ht="15">
      <c r="D45" s="8"/>
    </row>
    <row r="46" ht="15">
      <c r="D46" s="8"/>
    </row>
    <row r="47" ht="15">
      <c r="D47" s="8"/>
    </row>
    <row r="48" ht="15">
      <c r="D48" s="8"/>
    </row>
    <row r="49" ht="15">
      <c r="D49" s="8"/>
    </row>
    <row r="50" ht="15">
      <c r="D50" s="8"/>
    </row>
    <row r="51" ht="15">
      <c r="D51" s="8"/>
    </row>
    <row r="52" ht="15">
      <c r="D52" s="8"/>
    </row>
    <row r="53" ht="15">
      <c r="D53" s="8"/>
    </row>
    <row r="54" ht="15">
      <c r="D54" s="8"/>
    </row>
    <row r="55" ht="15">
      <c r="D55" s="8"/>
    </row>
    <row r="56" ht="15">
      <c r="D56" s="8"/>
    </row>
    <row r="57" ht="15">
      <c r="D57" s="8"/>
    </row>
    <row r="58" ht="15">
      <c r="D58" s="8"/>
    </row>
    <row r="59" ht="15">
      <c r="D59" s="8"/>
    </row>
    <row r="60" ht="15">
      <c r="D60" s="8"/>
    </row>
    <row r="61" ht="15">
      <c r="D61" s="8"/>
    </row>
    <row r="62" ht="15">
      <c r="D62" s="8"/>
    </row>
    <row r="63" ht="15">
      <c r="D63" s="8"/>
    </row>
    <row r="64" ht="15">
      <c r="D64" s="8"/>
    </row>
    <row r="65" ht="15">
      <c r="D65" s="8"/>
    </row>
    <row r="66" ht="15">
      <c r="D66" s="8"/>
    </row>
    <row r="67" ht="15">
      <c r="D67" s="8"/>
    </row>
    <row r="68" ht="15">
      <c r="D68" s="8"/>
    </row>
    <row r="69" ht="15">
      <c r="D69" s="8"/>
    </row>
    <row r="70" ht="15">
      <c r="D70" s="8"/>
    </row>
    <row r="71" ht="15">
      <c r="D71" s="8"/>
    </row>
    <row r="72" ht="15">
      <c r="D72" s="8"/>
    </row>
    <row r="73" ht="15">
      <c r="D73" s="8"/>
    </row>
    <row r="74" ht="15">
      <c r="D74" s="8"/>
    </row>
    <row r="75" ht="15">
      <c r="D75" s="8"/>
    </row>
    <row r="76" ht="15">
      <c r="D76" s="8"/>
    </row>
    <row r="77" ht="15">
      <c r="D77" s="8"/>
    </row>
    <row r="78" ht="15">
      <c r="D78" s="8"/>
    </row>
    <row r="79" ht="15">
      <c r="D79" s="8"/>
    </row>
    <row r="80" ht="15">
      <c r="D80" s="8"/>
    </row>
    <row r="81" ht="15">
      <c r="D81" s="8"/>
    </row>
    <row r="82" ht="15">
      <c r="D82" s="8"/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8" ht="15">
      <c r="D88" s="8"/>
    </row>
    <row r="89" ht="15">
      <c r="D89" s="8"/>
    </row>
    <row r="90" ht="15">
      <c r="D90" s="8"/>
    </row>
    <row r="91" ht="15">
      <c r="D91" s="8"/>
    </row>
    <row r="92" ht="15">
      <c r="D92" s="8"/>
    </row>
    <row r="93" ht="15"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  <row r="105" ht="15">
      <c r="D105" s="8"/>
    </row>
    <row r="106" ht="15"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  <row r="113" ht="15">
      <c r="D113" s="8"/>
    </row>
    <row r="114" ht="15">
      <c r="D114" s="8"/>
    </row>
    <row r="115" ht="15">
      <c r="D115" s="8"/>
    </row>
    <row r="116" ht="15">
      <c r="D116" s="8"/>
    </row>
    <row r="117" ht="15">
      <c r="D117" s="8"/>
    </row>
    <row r="118" ht="15">
      <c r="D118" s="8"/>
    </row>
    <row r="119" ht="15">
      <c r="D119" s="8"/>
    </row>
    <row r="120" ht="15">
      <c r="D120" s="8"/>
    </row>
    <row r="121" ht="15">
      <c r="D121" s="8"/>
    </row>
    <row r="122" ht="15">
      <c r="D122" s="8"/>
    </row>
    <row r="123" ht="15">
      <c r="D123" s="8"/>
    </row>
    <row r="124" ht="15">
      <c r="D124" s="8"/>
    </row>
    <row r="125" ht="15">
      <c r="D125" s="8"/>
    </row>
    <row r="126" ht="15">
      <c r="D126" s="8"/>
    </row>
    <row r="127" ht="15">
      <c r="D127" s="8"/>
    </row>
    <row r="128" ht="15">
      <c r="D128" s="8"/>
    </row>
    <row r="129" ht="15">
      <c r="D129" s="8"/>
    </row>
    <row r="130" ht="15">
      <c r="D130" s="8"/>
    </row>
    <row r="131" ht="15">
      <c r="D131" s="8"/>
    </row>
    <row r="132" ht="15">
      <c r="D132" s="8"/>
    </row>
    <row r="133" ht="15">
      <c r="D133" s="8"/>
    </row>
    <row r="134" ht="15">
      <c r="D134" s="8"/>
    </row>
    <row r="135" ht="15">
      <c r="D135" s="8"/>
    </row>
    <row r="136" ht="15">
      <c r="D136" s="8"/>
    </row>
    <row r="137" ht="15">
      <c r="D137" s="8"/>
    </row>
    <row r="138" ht="15">
      <c r="D138" s="8"/>
    </row>
  </sheetData>
  <mergeCells count="40">
    <mergeCell ref="I19:I20"/>
    <mergeCell ref="J19:J20"/>
    <mergeCell ref="M5:M6"/>
    <mergeCell ref="D1:O1"/>
    <mergeCell ref="D2:O2"/>
    <mergeCell ref="F19:F20"/>
    <mergeCell ref="G19:G20"/>
    <mergeCell ref="H19:H20"/>
    <mergeCell ref="M19:M20"/>
    <mergeCell ref="N19:N20"/>
    <mergeCell ref="B5:B6"/>
    <mergeCell ref="D5:D6"/>
    <mergeCell ref="O5:O6"/>
    <mergeCell ref="E5:E6"/>
    <mergeCell ref="A3:R3"/>
    <mergeCell ref="A4:P4"/>
    <mergeCell ref="A5:A6"/>
    <mergeCell ref="C5:C6"/>
    <mergeCell ref="F5:F6"/>
    <mergeCell ref="G5:G6"/>
    <mergeCell ref="H5:H6"/>
    <mergeCell ref="P5:P6"/>
    <mergeCell ref="I5:I6"/>
    <mergeCell ref="J5:J6"/>
    <mergeCell ref="K5:K6"/>
    <mergeCell ref="L5:L6"/>
    <mergeCell ref="S30:U30"/>
    <mergeCell ref="Q5:Q6"/>
    <mergeCell ref="R5:R6"/>
    <mergeCell ref="N5:N6"/>
    <mergeCell ref="A18:P18"/>
    <mergeCell ref="A19:A20"/>
    <mergeCell ref="B19:B20"/>
    <mergeCell ref="C19:C20"/>
    <mergeCell ref="D19:D20"/>
    <mergeCell ref="E19:E20"/>
    <mergeCell ref="A28:C28"/>
    <mergeCell ref="Q28:R28"/>
    <mergeCell ref="K19:K20"/>
    <mergeCell ref="L19:L20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C29"/>
  <sheetViews>
    <sheetView tabSelected="1" view="pageBreakPreview" zoomScale="115" zoomScaleSheetLayoutView="115" workbookViewId="0" topLeftCell="A1">
      <selection activeCell="D19" sqref="D19"/>
    </sheetView>
  </sheetViews>
  <sheetFormatPr defaultColWidth="9.140625" defaultRowHeight="15"/>
  <cols>
    <col min="1" max="1" width="7.7109375" style="0" customWidth="1"/>
    <col min="2" max="2" width="8.7109375" style="0" bestFit="1" customWidth="1"/>
    <col min="3" max="3" width="30.00390625" style="0" customWidth="1"/>
    <col min="4" max="4" width="17.00390625" style="1" customWidth="1"/>
    <col min="5" max="5" width="5.421875" style="0" customWidth="1"/>
    <col min="6" max="6" width="8.140625" style="0" customWidth="1"/>
    <col min="7" max="7" width="9.8515625" style="0" customWidth="1"/>
    <col min="8" max="8" width="23.57421875" style="0" customWidth="1"/>
    <col min="9" max="9" width="15.57421875" style="0" customWidth="1"/>
  </cols>
  <sheetData>
    <row r="1" spans="1:20" ht="20.25">
      <c r="A1" s="125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0"/>
      <c r="N1" s="10"/>
      <c r="O1" s="10"/>
      <c r="P1" s="10"/>
      <c r="Q1" s="10"/>
      <c r="R1" s="10"/>
      <c r="S1" s="10"/>
      <c r="T1" s="10"/>
    </row>
    <row r="2" spans="1:20" ht="20.25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0"/>
      <c r="N2" s="10"/>
      <c r="O2" s="10"/>
      <c r="P2" s="10"/>
      <c r="Q2" s="10"/>
      <c r="R2" s="10"/>
      <c r="S2" s="10"/>
      <c r="T2" s="10"/>
    </row>
    <row r="3" spans="1:16" ht="18.75">
      <c r="A3" s="150" t="s">
        <v>27</v>
      </c>
      <c r="B3" s="150"/>
      <c r="C3" s="150"/>
      <c r="D3" s="150"/>
      <c r="E3" s="150"/>
      <c r="F3" s="150"/>
      <c r="G3" s="150"/>
      <c r="H3" s="150"/>
      <c r="I3" s="150"/>
      <c r="J3" s="2"/>
      <c r="K3" s="2"/>
      <c r="L3" s="2"/>
      <c r="M3" s="2"/>
      <c r="N3" s="2"/>
      <c r="O3" s="2"/>
      <c r="P3" s="3"/>
    </row>
    <row r="4" spans="3:29" ht="16.5" thickBot="1">
      <c r="C4" s="4" t="s">
        <v>16</v>
      </c>
      <c r="D4" s="12"/>
      <c r="E4" s="3"/>
      <c r="F4" s="3"/>
      <c r="G4" s="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3"/>
    </row>
    <row r="5" spans="1:9" ht="15">
      <c r="A5" s="188" t="s">
        <v>0</v>
      </c>
      <c r="B5" s="189" t="s">
        <v>28</v>
      </c>
      <c r="C5" s="189" t="s">
        <v>1</v>
      </c>
      <c r="D5" s="190" t="s">
        <v>33</v>
      </c>
      <c r="F5" s="151" t="s">
        <v>0</v>
      </c>
      <c r="G5" s="153" t="s">
        <v>28</v>
      </c>
      <c r="H5" s="151" t="s">
        <v>1</v>
      </c>
      <c r="I5" s="155" t="s">
        <v>33</v>
      </c>
    </row>
    <row r="6" spans="1:9" ht="15.75" thickBot="1">
      <c r="A6" s="194"/>
      <c r="B6" s="195"/>
      <c r="C6" s="195"/>
      <c r="D6" s="196"/>
      <c r="F6" s="152"/>
      <c r="G6" s="154"/>
      <c r="H6" s="152"/>
      <c r="I6" s="156"/>
    </row>
    <row r="7" spans="1:9" ht="15.75">
      <c r="A7" s="192" t="s">
        <v>29</v>
      </c>
      <c r="B7" s="31" t="s">
        <v>69</v>
      </c>
      <c r="C7" s="181" t="s">
        <v>18</v>
      </c>
      <c r="D7" s="193" t="s">
        <v>72</v>
      </c>
      <c r="F7" s="182" t="s">
        <v>29</v>
      </c>
      <c r="G7" s="20" t="s">
        <v>69</v>
      </c>
      <c r="H7" s="170" t="s">
        <v>66</v>
      </c>
      <c r="I7" s="183" t="s">
        <v>72</v>
      </c>
    </row>
    <row r="8" spans="1:9" ht="15.75">
      <c r="A8" s="184" t="s">
        <v>30</v>
      </c>
      <c r="B8" s="22">
        <v>1</v>
      </c>
      <c r="C8" s="72" t="s">
        <v>47</v>
      </c>
      <c r="D8" s="191" t="s">
        <v>72</v>
      </c>
      <c r="F8" s="184" t="s">
        <v>30</v>
      </c>
      <c r="G8" s="22">
        <v>3</v>
      </c>
      <c r="H8" s="72" t="s">
        <v>65</v>
      </c>
      <c r="I8" s="185" t="s">
        <v>72</v>
      </c>
    </row>
    <row r="9" spans="1:9" ht="15.75">
      <c r="A9" s="184" t="s">
        <v>31</v>
      </c>
      <c r="B9" s="22" t="s">
        <v>69</v>
      </c>
      <c r="C9" s="72" t="s">
        <v>21</v>
      </c>
      <c r="D9" s="191" t="s">
        <v>72</v>
      </c>
      <c r="F9" s="184" t="s">
        <v>31</v>
      </c>
      <c r="G9" s="26">
        <v>2</v>
      </c>
      <c r="H9" s="118" t="s">
        <v>75</v>
      </c>
      <c r="I9" s="185" t="s">
        <v>72</v>
      </c>
    </row>
    <row r="10" spans="1:9" ht="15.75">
      <c r="A10" s="184" t="s">
        <v>32</v>
      </c>
      <c r="B10" s="22">
        <v>1</v>
      </c>
      <c r="C10" s="72" t="s">
        <v>74</v>
      </c>
      <c r="D10" s="185" t="s">
        <v>72</v>
      </c>
      <c r="F10" s="184" t="s">
        <v>32</v>
      </c>
      <c r="G10" s="22">
        <v>1</v>
      </c>
      <c r="H10" s="72" t="s">
        <v>67</v>
      </c>
      <c r="I10" s="185" t="s">
        <v>72</v>
      </c>
    </row>
    <row r="11" spans="1:9" ht="15.75">
      <c r="A11" s="184" t="s">
        <v>34</v>
      </c>
      <c r="B11" s="22" t="s">
        <v>69</v>
      </c>
      <c r="C11" s="72" t="s">
        <v>71</v>
      </c>
      <c r="D11" s="185" t="s">
        <v>72</v>
      </c>
      <c r="F11" s="184" t="s">
        <v>34</v>
      </c>
      <c r="G11" s="22">
        <v>2</v>
      </c>
      <c r="H11" s="72" t="s">
        <v>68</v>
      </c>
      <c r="I11" s="185" t="s">
        <v>72</v>
      </c>
    </row>
    <row r="12" spans="1:9" ht="16.5" thickBot="1">
      <c r="A12" s="184" t="s">
        <v>35</v>
      </c>
      <c r="B12" s="26">
        <v>1</v>
      </c>
      <c r="C12" s="173" t="s">
        <v>48</v>
      </c>
      <c r="D12" s="191" t="s">
        <v>72</v>
      </c>
      <c r="F12" s="186" t="s">
        <v>35</v>
      </c>
      <c r="G12" s="69" t="s">
        <v>69</v>
      </c>
      <c r="H12" s="114" t="s">
        <v>70</v>
      </c>
      <c r="I12" s="187" t="s">
        <v>72</v>
      </c>
    </row>
    <row r="13" spans="1:9" ht="15.75">
      <c r="A13" s="184" t="s">
        <v>36</v>
      </c>
      <c r="B13" s="22">
        <v>1</v>
      </c>
      <c r="C13" s="72" t="s">
        <v>51</v>
      </c>
      <c r="D13" s="185" t="s">
        <v>72</v>
      </c>
      <c r="F13" s="63"/>
      <c r="G13" s="79"/>
      <c r="H13" s="80" t="s">
        <v>76</v>
      </c>
      <c r="I13" s="78"/>
    </row>
    <row r="14" spans="1:9" ht="15.75">
      <c r="A14" s="184" t="s">
        <v>37</v>
      </c>
      <c r="B14" s="22" t="s">
        <v>69</v>
      </c>
      <c r="C14" s="72" t="s">
        <v>81</v>
      </c>
      <c r="D14" s="185" t="s">
        <v>72</v>
      </c>
      <c r="F14" s="63"/>
      <c r="G14" s="79">
        <v>255</v>
      </c>
      <c r="H14" s="80" t="s">
        <v>75</v>
      </c>
      <c r="I14" s="78"/>
    </row>
    <row r="15" spans="1:9" ht="15.75">
      <c r="A15" s="184" t="s">
        <v>38</v>
      </c>
      <c r="B15" s="94" t="s">
        <v>69</v>
      </c>
      <c r="C15" s="72" t="s">
        <v>23</v>
      </c>
      <c r="D15" s="191" t="s">
        <v>72</v>
      </c>
      <c r="F15" s="63"/>
      <c r="G15" s="89">
        <v>255</v>
      </c>
      <c r="H15" s="64" t="s">
        <v>81</v>
      </c>
      <c r="I15" s="64"/>
    </row>
    <row r="16" spans="1:9" ht="15.75">
      <c r="A16" s="184" t="s">
        <v>39</v>
      </c>
      <c r="B16" s="26"/>
      <c r="C16" s="88" t="s">
        <v>77</v>
      </c>
      <c r="D16" s="185" t="s">
        <v>72</v>
      </c>
      <c r="F16" s="63"/>
      <c r="G16" s="65"/>
      <c r="H16" s="64"/>
      <c r="I16" s="64"/>
    </row>
    <row r="17" spans="1:9" ht="15.75">
      <c r="A17" s="184" t="s">
        <v>40</v>
      </c>
      <c r="B17" s="94" t="s">
        <v>69</v>
      </c>
      <c r="C17" s="72" t="s">
        <v>22</v>
      </c>
      <c r="D17" s="191" t="s">
        <v>72</v>
      </c>
      <c r="F17" s="63"/>
      <c r="G17" s="64"/>
      <c r="H17" s="64"/>
      <c r="I17" s="64"/>
    </row>
    <row r="18" spans="1:9" ht="15.75">
      <c r="A18" s="184" t="s">
        <v>41</v>
      </c>
      <c r="B18" s="22" t="s">
        <v>69</v>
      </c>
      <c r="C18" s="23" t="s">
        <v>19</v>
      </c>
      <c r="D18" s="185" t="s">
        <v>72</v>
      </c>
      <c r="F18" s="63"/>
      <c r="G18" s="65"/>
      <c r="H18" s="64"/>
      <c r="I18" s="66"/>
    </row>
    <row r="19" spans="1:9" ht="15.75">
      <c r="A19" s="184" t="s">
        <v>42</v>
      </c>
      <c r="B19" s="22">
        <v>3</v>
      </c>
      <c r="C19" s="72" t="s">
        <v>52</v>
      </c>
      <c r="D19" s="191" t="s">
        <v>72</v>
      </c>
      <c r="F19" s="63"/>
      <c r="G19" s="64"/>
      <c r="H19" s="66"/>
      <c r="I19" s="66"/>
    </row>
    <row r="20" spans="1:9" ht="15.75">
      <c r="A20" s="184" t="s">
        <v>43</v>
      </c>
      <c r="B20" s="22" t="s">
        <v>69</v>
      </c>
      <c r="C20" s="72" t="s">
        <v>54</v>
      </c>
      <c r="D20" s="185" t="s">
        <v>72</v>
      </c>
      <c r="F20" s="3"/>
      <c r="G20" s="3"/>
      <c r="H20" s="3"/>
      <c r="I20" s="3"/>
    </row>
    <row r="21" spans="1:4" ht="15.75">
      <c r="A21" s="184" t="s">
        <v>44</v>
      </c>
      <c r="B21" s="22">
        <v>3</v>
      </c>
      <c r="C21" s="23" t="s">
        <v>53</v>
      </c>
      <c r="D21" s="185" t="s">
        <v>72</v>
      </c>
    </row>
    <row r="22" spans="1:4" ht="15.75">
      <c r="A22" s="184" t="s">
        <v>45</v>
      </c>
      <c r="B22" s="22">
        <v>2</v>
      </c>
      <c r="C22" s="33" t="s">
        <v>50</v>
      </c>
      <c r="D22" s="185" t="s">
        <v>72</v>
      </c>
    </row>
    <row r="23" spans="1:4" ht="15.75">
      <c r="A23" s="184" t="s">
        <v>46</v>
      </c>
      <c r="B23" s="26">
        <v>3</v>
      </c>
      <c r="C23" s="33" t="s">
        <v>78</v>
      </c>
      <c r="D23" s="185" t="s">
        <v>72</v>
      </c>
    </row>
    <row r="24" spans="1:4" ht="15.75">
      <c r="A24" s="184" t="s">
        <v>85</v>
      </c>
      <c r="B24" s="22">
        <v>2</v>
      </c>
      <c r="C24" s="33" t="s">
        <v>49</v>
      </c>
      <c r="D24" s="185" t="s">
        <v>72</v>
      </c>
    </row>
    <row r="25" spans="1:4" ht="15.75">
      <c r="A25" s="184" t="s">
        <v>86</v>
      </c>
      <c r="B25" s="26" t="s">
        <v>69</v>
      </c>
      <c r="C25" s="33" t="s">
        <v>20</v>
      </c>
      <c r="D25" s="185" t="s">
        <v>72</v>
      </c>
    </row>
    <row r="26" spans="1:4" ht="15.75">
      <c r="A26" s="184" t="s">
        <v>87</v>
      </c>
      <c r="B26" s="96">
        <v>3</v>
      </c>
      <c r="C26" s="88" t="s">
        <v>24</v>
      </c>
      <c r="D26" s="191" t="s">
        <v>72</v>
      </c>
    </row>
    <row r="27" spans="1:4" ht="15.75">
      <c r="A27" s="184" t="s">
        <v>88</v>
      </c>
      <c r="B27" s="22"/>
      <c r="C27" s="23" t="s">
        <v>82</v>
      </c>
      <c r="D27" s="185" t="s">
        <v>72</v>
      </c>
    </row>
    <row r="28" spans="1:4" ht="15.75">
      <c r="A28" s="184" t="s">
        <v>89</v>
      </c>
      <c r="B28" s="26">
        <v>3</v>
      </c>
      <c r="C28" s="33" t="s">
        <v>55</v>
      </c>
      <c r="D28" s="185" t="s">
        <v>72</v>
      </c>
    </row>
    <row r="29" spans="1:4" ht="16.5" thickBot="1">
      <c r="A29" s="186" t="s">
        <v>90</v>
      </c>
      <c r="B29" s="69">
        <v>1</v>
      </c>
      <c r="C29" s="68" t="s">
        <v>73</v>
      </c>
      <c r="D29" s="187" t="s">
        <v>72</v>
      </c>
    </row>
  </sheetData>
  <mergeCells count="11">
    <mergeCell ref="A1:L1"/>
    <mergeCell ref="A2:L2"/>
    <mergeCell ref="A3:I3"/>
    <mergeCell ref="A5:A6"/>
    <mergeCell ref="B5:B6"/>
    <mergeCell ref="C5:C6"/>
    <mergeCell ref="D5:D6"/>
    <mergeCell ref="F5:F6"/>
    <mergeCell ref="G5:G6"/>
    <mergeCell ref="H5:H6"/>
    <mergeCell ref="I5:I6"/>
  </mergeCells>
  <printOptions horizontalCentered="1"/>
  <pageMargins left="0.1968503937007874" right="0.2362204724409449" top="0.7480314960629921" bottom="0.43307086614173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Nadya</cp:lastModifiedBy>
  <cp:lastPrinted>2015-01-24T02:24:34Z</cp:lastPrinted>
  <dcterms:created xsi:type="dcterms:W3CDTF">2013-03-13T01:44:54Z</dcterms:created>
  <dcterms:modified xsi:type="dcterms:W3CDTF">2015-01-25T04:49:32Z</dcterms:modified>
  <cp:category/>
  <cp:version/>
  <cp:contentType/>
  <cp:contentStatus/>
</cp:coreProperties>
</file>