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521" yWindow="105" windowWidth="19440" windowHeight="8130" tabRatio="682" activeTab="1"/>
  </bookViews>
  <sheets>
    <sheet name="Отборочный тур" sheetId="1" r:id="rId1"/>
    <sheet name=" Финал МЗ, ЖЗ" sheetId="12" r:id="rId2"/>
    <sheet name="МЗ, ЖЗ_РМ" sheetId="16" r:id="rId3"/>
  </sheets>
  <definedNames>
    <definedName name="_xlnm.Print_Area" localSheetId="1">' Финал МЗ, ЖЗ'!$A$1:$R$30</definedName>
    <definedName name="_xlnm.Print_Area" localSheetId="2">'МЗ, ЖЗ_РМ'!$A$1:$J$28</definedName>
    <definedName name="_xlnm.Print_Area" localSheetId="0">'Отборочный тур'!$A$1:$N$37</definedName>
  </definedNames>
  <calcPr calcId="144525"/>
</workbook>
</file>

<file path=xl/sharedStrings.xml><?xml version="1.0" encoding="utf-8"?>
<sst xmlns="http://schemas.openxmlformats.org/spreadsheetml/2006/main" count="265" uniqueCount="90">
  <si>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</si>
  <si>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</si>
  <si>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</si>
  <si>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</si>
  <si>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</si>
  <si>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</si>
  <si>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</si>
  <si>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</si>
  <si>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</si>
  <si>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</si>
  <si>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</si>
  <si>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</si>
  <si>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</si>
  <si>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</si>
  <si>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</si>
  <si>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</si>
  <si>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</si>
  <si>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</si>
  <si>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Магонов Иван</t>
  </si>
  <si>
    <t>Иванов Василий</t>
  </si>
  <si>
    <t>Усов Леонид</t>
  </si>
  <si>
    <t>Красноштанов Антон</t>
  </si>
  <si>
    <t>Федотов Владимир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</si>
  <si>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</si>
  <si>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</si>
  <si>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</si>
  <si>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</si>
  <si>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</si>
  <si>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</si>
  <si>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</si>
  <si>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</si>
  <si>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</si>
  <si>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</si>
  <si>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</si>
  <si>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</si>
  <si>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</si>
  <si>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</si>
  <si>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</si>
  <si>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</si>
  <si>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</si>
  <si>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</si>
  <si>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</si>
  <si>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</si>
  <si>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</si>
  <si>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</si>
  <si>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Терехов Александр</t>
  </si>
  <si>
    <t>Носов Павел</t>
  </si>
  <si>
    <t>Кулинич Василий</t>
  </si>
  <si>
    <t>Кузьменко Александр</t>
  </si>
  <si>
    <t>Ремнев Андрей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</si>
  <si>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</si>
  <si>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</si>
  <si>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</si>
  <si>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</si>
  <si>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</si>
  <si>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</si>
  <si>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</si>
  <si>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</si>
  <si>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</si>
  <si>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</si>
  <si>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</si>
  <si>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Юдина Татьяна</t>
  </si>
  <si>
    <t>Попова Людмила</t>
  </si>
  <si>
    <t>Белянина Мария</t>
  </si>
  <si>
    <t>Пачерских Елена</t>
  </si>
  <si>
    <t>КМС</t>
  </si>
  <si>
    <t>Причко Екатерина</t>
  </si>
  <si>
    <t>Сметанин Владислав</t>
  </si>
  <si>
    <t>ОО"ИОФСБ"</t>
  </si>
  <si>
    <t>Баранов Дмитрий</t>
  </si>
  <si>
    <t>Хвостова Ольга</t>
  </si>
  <si>
    <t>РЕЗУЛЬТАТ</t>
  </si>
  <si>
    <t>Мацаканян Георгий</t>
  </si>
  <si>
    <t>Галкин Александр</t>
  </si>
  <si>
    <t>Дмитриев Сергей</t>
  </si>
  <si>
    <t>Новожилов Всеволод</t>
  </si>
  <si>
    <t>Средний за 11 игр</t>
  </si>
  <si>
    <t>18</t>
  </si>
  <si>
    <t>19</t>
  </si>
  <si>
    <t>20</t>
  </si>
  <si>
    <t>21</t>
  </si>
  <si>
    <t>22</t>
  </si>
  <si>
    <t>КУБОК ИРКУТСКОЙ ОБЛАСТИ 2015 ПО БОУЛИНГУ 2 ЭТАП</t>
  </si>
  <si>
    <t>07.03.2015 г.Иркутск, Б/Ц "7 МИЛЯ"</t>
  </si>
  <si>
    <t>Юрченко Макар</t>
  </si>
  <si>
    <t>Лаптев Николай</t>
  </si>
  <si>
    <t>Рахманский Евгений</t>
  </si>
  <si>
    <t>МС</t>
  </si>
  <si>
    <t>Рангин Владимир</t>
  </si>
  <si>
    <t>Мацакян Георгий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</si>
</sst>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i/>
      <sz val="12"/>
      <name val="Calibri"/>
      <family val="2"/>
      <scheme val="minor"/>
    </font>
    <font>
      <sz val="12"/>
      <color theme="1"/>
      <name val="Verdana"/>
      <family val="2"/>
    </font>
    <font>
      <sz val="12"/>
      <name val="Verdana"/>
      <family val="2"/>
    </font>
    <font>
      <sz val="9"/>
      <color theme="1"/>
      <name val="Verdana"/>
      <family val="2"/>
    </font>
    <font>
      <b/>
      <sz val="16"/>
      <color theme="1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10"/>
      <color theme="1"/>
      <name val="Verdana"/>
      <family val="2"/>
    </font>
    <font>
      <sz val="12"/>
      <color indexed="8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/>
      <right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/>
    </xf>
    <xf numFmtId="164" fontId="12" fillId="0" borderId="5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164" fontId="12" fillId="2" borderId="5" xfId="0" applyNumberFormat="1" applyFont="1" applyFill="1" applyBorder="1" applyAlignment="1">
      <alignment horizontal="center" vertical="center"/>
    </xf>
    <xf numFmtId="0" fontId="12" fillId="3" borderId="6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2" fontId="13" fillId="0" borderId="11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2" fontId="13" fillId="0" borderId="16" xfId="0" applyNumberFormat="1" applyFont="1" applyFill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12" fillId="0" borderId="8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9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19" fillId="4" borderId="4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/>
    </xf>
    <xf numFmtId="164" fontId="12" fillId="2" borderId="19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2" fillId="3" borderId="23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12" fillId="0" borderId="8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164" fontId="13" fillId="0" borderId="5" xfId="0" applyNumberFormat="1" applyFont="1" applyBorder="1" applyAlignment="1">
      <alignment horizontal="center" vertical="center"/>
    </xf>
    <xf numFmtId="0" fontId="12" fillId="3" borderId="24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8" fillId="0" borderId="25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center" vertical="center"/>
    </xf>
    <xf numFmtId="164" fontId="12" fillId="0" borderId="19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4" borderId="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2" fillId="0" borderId="28" xfId="0" applyFont="1" applyBorder="1" applyAlignment="1">
      <alignment horizontal="center"/>
    </xf>
    <xf numFmtId="0" fontId="13" fillId="0" borderId="29" xfId="0" applyFont="1" applyFill="1" applyBorder="1" applyAlignment="1">
      <alignment horizontal="center"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/>
    </xf>
    <xf numFmtId="0" fontId="13" fillId="0" borderId="31" xfId="0" applyFont="1" applyFill="1" applyBorder="1" applyAlignment="1">
      <alignment horizontal="center" vertical="center"/>
    </xf>
    <xf numFmtId="0" fontId="13" fillId="0" borderId="32" xfId="0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/>
    </xf>
    <xf numFmtId="4" fontId="13" fillId="0" borderId="12" xfId="0" applyNumberFormat="1" applyFont="1" applyFill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4" fontId="13" fillId="0" borderId="18" xfId="0" applyNumberFormat="1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2" fontId="13" fillId="0" borderId="2" xfId="0" applyNumberFormat="1" applyFont="1" applyFill="1" applyBorder="1" applyAlignment="1">
      <alignment horizontal="center" vertical="center"/>
    </xf>
    <xf numFmtId="2" fontId="13" fillId="0" borderId="7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4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9" fillId="4" borderId="0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164" fontId="12" fillId="2" borderId="35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64" fontId="13" fillId="0" borderId="36" xfId="0" applyNumberFormat="1" applyFont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2" borderId="14" xfId="0" applyFont="1" applyFill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8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13" fillId="5" borderId="14" xfId="0" applyFont="1" applyFill="1" applyBorder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/>
    </xf>
    <xf numFmtId="0" fontId="17" fillId="0" borderId="38" xfId="0" applyFont="1" applyFill="1" applyBorder="1" applyAlignment="1">
      <alignment horizontal="center" vertical="center"/>
    </xf>
    <xf numFmtId="0" fontId="17" fillId="0" borderId="39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justify" vertical="center"/>
    </xf>
    <xf numFmtId="0" fontId="17" fillId="0" borderId="28" xfId="0" applyFont="1" applyFill="1" applyBorder="1" applyAlignment="1">
      <alignment horizontal="justify" vertical="center"/>
    </xf>
    <xf numFmtId="0" fontId="17" fillId="0" borderId="37" xfId="0" applyFont="1" applyFill="1" applyBorder="1" applyAlignment="1">
      <alignment horizontal="center" vertical="center" wrapText="1"/>
    </xf>
    <xf numFmtId="0" fontId="17" fillId="0" borderId="38" xfId="0" applyFont="1" applyFill="1" applyBorder="1" applyAlignment="1">
      <alignment horizontal="center" vertical="center" wrapText="1"/>
    </xf>
    <xf numFmtId="0" fontId="10" fillId="0" borderId="4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shrinkToFit="1"/>
    </xf>
    <xf numFmtId="0" fontId="17" fillId="0" borderId="29" xfId="0" applyFont="1" applyFill="1" applyBorder="1" applyAlignment="1">
      <alignment horizontal="left" vertical="center" shrinkToFit="1"/>
    </xf>
    <xf numFmtId="0" fontId="8" fillId="0" borderId="0" xfId="0" applyFont="1" applyAlignment="1">
      <alignment horizontal="center" vertical="center"/>
    </xf>
    <xf numFmtId="0" fontId="17" fillId="0" borderId="41" xfId="0" applyFont="1" applyFill="1" applyBorder="1" applyAlignment="1">
      <alignment horizontal="justify" vertical="center"/>
    </xf>
    <xf numFmtId="0" fontId="17" fillId="0" borderId="42" xfId="0" applyFont="1" applyFill="1" applyBorder="1" applyAlignment="1">
      <alignment horizontal="justify" vertical="center"/>
    </xf>
    <xf numFmtId="0" fontId="10" fillId="0" borderId="0" xfId="0" applyFont="1" applyBorder="1" applyAlignment="1">
      <alignment horizontal="left" vertical="center"/>
    </xf>
    <xf numFmtId="0" fontId="17" fillId="0" borderId="3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37" xfId="0" applyFont="1" applyFill="1" applyBorder="1" applyAlignment="1">
      <alignment horizontal="center" vertical="center" shrinkToFit="1"/>
    </xf>
    <xf numFmtId="0" fontId="17" fillId="0" borderId="38" xfId="0" applyFont="1" applyFill="1" applyBorder="1" applyAlignment="1">
      <alignment horizontal="center" vertical="center" shrinkToFit="1"/>
    </xf>
    <xf numFmtId="0" fontId="17" fillId="0" borderId="11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2" borderId="13" xfId="0" applyFont="1" applyFill="1" applyBorder="1" applyAlignment="1">
      <alignment horizontal="left" vertical="center"/>
    </xf>
    <xf numFmtId="0" fontId="12" fillId="2" borderId="13" xfId="0" applyFont="1" applyFill="1" applyBorder="1" applyAlignment="1">
      <alignment horizontal="left" vertical="center"/>
    </xf>
    <xf numFmtId="0" fontId="12" fillId="2" borderId="17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6" name="Рисунок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2</xdr:row>
      <xdr:rowOff>57150</xdr:rowOff>
    </xdr:from>
    <xdr:to>
      <xdr:col>3</xdr:col>
      <xdr:colOff>1133475</xdr:colOff>
      <xdr:row>3</xdr:row>
      <xdr:rowOff>104775</xdr:rowOff>
    </xdr:to>
    <xdr:pic>
      <xdr:nvPicPr>
        <xdr:cNvPr id="2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29100" y="571500"/>
          <a:ext cx="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  <pageSetUpPr fitToPage="1"/>
  </sheetPr>
  <dimension ref="A1:Q188"/>
  <sheetViews>
    <sheetView view="pageBreakPreview" zoomScaleSheetLayoutView="100" workbookViewId="0" topLeftCell="A1">
      <selection activeCell="L6" sqref="L6"/>
    </sheetView>
  </sheetViews>
  <sheetFormatPr defaultColWidth="9.140625" defaultRowHeight="15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59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0.2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</row>
    <row r="3" spans="1:12" ht="20.25">
      <c r="A3" s="159" t="s">
        <v>15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</row>
    <row r="4" spans="1:12" ht="21" thickBot="1">
      <c r="A4" s="160" t="s">
        <v>16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7" s="7" customFormat="1" ht="26.25" thickBot="1">
      <c r="A5" s="78" t="s">
        <v>0</v>
      </c>
      <c r="B5" s="79" t="s">
        <v>2</v>
      </c>
      <c r="C5" s="79" t="s">
        <v>1</v>
      </c>
      <c r="D5" s="79" t="s">
        <v>3</v>
      </c>
      <c r="E5" s="80" t="s">
        <v>4</v>
      </c>
      <c r="F5" s="80" t="s">
        <v>5</v>
      </c>
      <c r="G5" s="80" t="s">
        <v>6</v>
      </c>
      <c r="H5" s="80" t="s">
        <v>7</v>
      </c>
      <c r="I5" s="80" t="s">
        <v>8</v>
      </c>
      <c r="J5" s="80" t="s">
        <v>9</v>
      </c>
      <c r="K5" s="80" t="s">
        <v>10</v>
      </c>
      <c r="L5" s="81" t="s">
        <v>11</v>
      </c>
      <c r="M5" s="17"/>
      <c r="N5" s="17"/>
      <c r="O5" s="17"/>
      <c r="P5" s="17"/>
      <c r="Q5" s="17"/>
    </row>
    <row r="6" spans="1:17" s="7" customFormat="1" ht="15">
      <c r="A6" s="18">
        <v>1</v>
      </c>
      <c r="B6" s="19" t="s">
        <v>87</v>
      </c>
      <c r="C6" s="89" t="s">
        <v>74</v>
      </c>
      <c r="D6" s="120" t="s">
        <v>68</v>
      </c>
      <c r="E6" s="123">
        <v>213</v>
      </c>
      <c r="F6" s="123">
        <v>248</v>
      </c>
      <c r="G6" s="135">
        <v>178</v>
      </c>
      <c r="H6" s="123">
        <v>213</v>
      </c>
      <c r="I6" s="123">
        <v>225</v>
      </c>
      <c r="J6" s="123">
        <v>205</v>
      </c>
      <c r="K6" s="19">
        <f aca="true" t="shared" si="0" ref="K6:K27">SUM(E6:J6)</f>
        <v>1282</v>
      </c>
      <c r="L6" s="131">
        <f aca="true" t="shared" si="1" ref="L6:L27">K6/6</f>
        <v>213.66666666666666</v>
      </c>
      <c r="M6" s="17"/>
      <c r="N6" s="17"/>
      <c r="O6" s="17"/>
      <c r="P6" s="17"/>
      <c r="Q6" s="17"/>
    </row>
    <row r="7" spans="1:17" ht="15">
      <c r="A7" s="20">
        <v>2</v>
      </c>
      <c r="B7" s="21" t="s">
        <v>65</v>
      </c>
      <c r="C7" s="69" t="s">
        <v>50</v>
      </c>
      <c r="D7" s="22" t="s">
        <v>68</v>
      </c>
      <c r="E7" s="70">
        <v>154</v>
      </c>
      <c r="F7" s="70">
        <v>211</v>
      </c>
      <c r="G7" s="70">
        <v>255</v>
      </c>
      <c r="H7" s="70">
        <v>183</v>
      </c>
      <c r="I7" s="70">
        <v>199</v>
      </c>
      <c r="J7" s="70">
        <v>216</v>
      </c>
      <c r="K7" s="21">
        <f t="shared" si="0"/>
        <v>1218</v>
      </c>
      <c r="L7" s="23">
        <f t="shared" si="1"/>
        <v>203</v>
      </c>
      <c r="M7" s="24"/>
      <c r="N7" s="24"/>
      <c r="O7" s="24"/>
      <c r="P7" s="24"/>
      <c r="Q7" s="24"/>
    </row>
    <row r="8" spans="1:17" ht="15">
      <c r="A8" s="20">
        <v>3</v>
      </c>
      <c r="B8" s="25"/>
      <c r="C8" s="84" t="s">
        <v>72</v>
      </c>
      <c r="D8" s="22" t="s">
        <v>68</v>
      </c>
      <c r="E8" s="68">
        <v>248</v>
      </c>
      <c r="F8" s="68">
        <v>160</v>
      </c>
      <c r="G8" s="68">
        <v>148</v>
      </c>
      <c r="H8" s="68">
        <v>206</v>
      </c>
      <c r="I8" s="68">
        <v>190</v>
      </c>
      <c r="J8" s="68">
        <v>224</v>
      </c>
      <c r="K8" s="21">
        <f t="shared" si="0"/>
        <v>1176</v>
      </c>
      <c r="L8" s="23">
        <f t="shared" si="1"/>
        <v>196</v>
      </c>
      <c r="M8" s="24"/>
      <c r="N8" s="24"/>
      <c r="O8" s="24"/>
      <c r="P8" s="24"/>
      <c r="Q8" s="24"/>
    </row>
    <row r="9" spans="1:17" ht="15">
      <c r="A9" s="20">
        <v>4</v>
      </c>
      <c r="B9" s="21">
        <v>1</v>
      </c>
      <c r="C9" s="69" t="s">
        <v>45</v>
      </c>
      <c r="D9" s="69" t="s">
        <v>68</v>
      </c>
      <c r="E9" s="21">
        <v>185</v>
      </c>
      <c r="F9" s="21">
        <v>177</v>
      </c>
      <c r="G9" s="21">
        <v>188</v>
      </c>
      <c r="H9" s="21">
        <v>212</v>
      </c>
      <c r="I9" s="21">
        <v>192</v>
      </c>
      <c r="J9" s="21">
        <v>191</v>
      </c>
      <c r="K9" s="21">
        <f t="shared" si="0"/>
        <v>1145</v>
      </c>
      <c r="L9" s="23">
        <f t="shared" si="1"/>
        <v>190.83333333333334</v>
      </c>
      <c r="M9" s="34"/>
      <c r="N9" s="24"/>
      <c r="O9" s="24"/>
      <c r="P9" s="24"/>
      <c r="Q9" s="24"/>
    </row>
    <row r="10" spans="1:17" ht="15">
      <c r="A10" s="20">
        <v>5</v>
      </c>
      <c r="B10" s="25" t="s">
        <v>87</v>
      </c>
      <c r="C10" s="84" t="s">
        <v>88</v>
      </c>
      <c r="D10" s="69" t="s">
        <v>68</v>
      </c>
      <c r="E10" s="68">
        <v>222</v>
      </c>
      <c r="F10" s="68">
        <v>198</v>
      </c>
      <c r="G10" s="83">
        <v>184</v>
      </c>
      <c r="H10" s="68">
        <v>165</v>
      </c>
      <c r="I10" s="68">
        <v>172</v>
      </c>
      <c r="J10" s="68">
        <v>202</v>
      </c>
      <c r="K10" s="21">
        <f t="shared" si="0"/>
        <v>1143</v>
      </c>
      <c r="L10" s="23">
        <f t="shared" si="1"/>
        <v>190.5</v>
      </c>
      <c r="M10" s="24"/>
      <c r="N10" s="24"/>
      <c r="O10" s="24"/>
      <c r="P10" s="24"/>
      <c r="Q10" s="24"/>
    </row>
    <row r="11" spans="1:17" ht="15">
      <c r="A11" s="20">
        <v>6</v>
      </c>
      <c r="B11" s="21" t="s">
        <v>65</v>
      </c>
      <c r="C11" s="69" t="s">
        <v>20</v>
      </c>
      <c r="D11" s="69" t="s">
        <v>68</v>
      </c>
      <c r="E11" s="70">
        <v>190</v>
      </c>
      <c r="F11" s="70">
        <v>186</v>
      </c>
      <c r="G11" s="70">
        <v>202</v>
      </c>
      <c r="H11" s="70">
        <v>184</v>
      </c>
      <c r="I11" s="70">
        <v>183</v>
      </c>
      <c r="J11" s="70">
        <v>184</v>
      </c>
      <c r="K11" s="21">
        <f t="shared" si="0"/>
        <v>1129</v>
      </c>
      <c r="L11" s="23">
        <f t="shared" si="1"/>
        <v>188.16666666666666</v>
      </c>
      <c r="M11" s="24"/>
      <c r="N11" s="24"/>
      <c r="O11" s="24"/>
      <c r="P11" s="24"/>
      <c r="Q11" s="24"/>
    </row>
    <row r="12" spans="1:17" ht="15">
      <c r="A12" s="20">
        <v>7</v>
      </c>
      <c r="B12" s="90" t="s">
        <v>65</v>
      </c>
      <c r="C12" s="69" t="s">
        <v>21</v>
      </c>
      <c r="D12" s="69" t="s">
        <v>68</v>
      </c>
      <c r="E12" s="68">
        <v>182</v>
      </c>
      <c r="F12" s="68">
        <v>167</v>
      </c>
      <c r="G12" s="68">
        <v>191</v>
      </c>
      <c r="H12" s="68">
        <v>193</v>
      </c>
      <c r="I12" s="68">
        <v>223</v>
      </c>
      <c r="J12" s="68">
        <v>158</v>
      </c>
      <c r="K12" s="21">
        <f t="shared" si="0"/>
        <v>1114</v>
      </c>
      <c r="L12" s="23">
        <f t="shared" si="1"/>
        <v>185.66666666666666</v>
      </c>
      <c r="M12" s="34"/>
      <c r="N12" s="24"/>
      <c r="O12" s="24"/>
      <c r="P12" s="24"/>
      <c r="Q12" s="24"/>
    </row>
    <row r="13" spans="1:17" ht="15">
      <c r="A13" s="20">
        <v>8</v>
      </c>
      <c r="B13" s="25" t="s">
        <v>65</v>
      </c>
      <c r="C13" s="84" t="s">
        <v>18</v>
      </c>
      <c r="D13" s="22" t="s">
        <v>68</v>
      </c>
      <c r="E13" s="70">
        <v>209</v>
      </c>
      <c r="F13" s="70">
        <v>191</v>
      </c>
      <c r="G13" s="70">
        <v>197</v>
      </c>
      <c r="H13" s="70">
        <v>174</v>
      </c>
      <c r="I13" s="70">
        <v>158</v>
      </c>
      <c r="J13" s="70">
        <v>181</v>
      </c>
      <c r="K13" s="21">
        <f t="shared" si="0"/>
        <v>1110</v>
      </c>
      <c r="L13" s="23">
        <f t="shared" si="1"/>
        <v>185</v>
      </c>
      <c r="M13" s="24"/>
      <c r="N13" s="24"/>
      <c r="O13" s="24"/>
      <c r="P13" s="24"/>
      <c r="Q13" s="24"/>
    </row>
    <row r="14" spans="1:17" ht="15">
      <c r="A14" s="20">
        <v>9</v>
      </c>
      <c r="B14" s="21" t="s">
        <v>65</v>
      </c>
      <c r="C14" s="22" t="s">
        <v>19</v>
      </c>
      <c r="D14" s="22" t="s">
        <v>68</v>
      </c>
      <c r="E14" s="90">
        <v>179</v>
      </c>
      <c r="F14" s="92">
        <v>180</v>
      </c>
      <c r="G14" s="90">
        <v>181</v>
      </c>
      <c r="H14" s="90">
        <v>213</v>
      </c>
      <c r="I14" s="90">
        <v>172</v>
      </c>
      <c r="J14" s="90">
        <v>178</v>
      </c>
      <c r="K14" s="90">
        <f t="shared" si="0"/>
        <v>1103</v>
      </c>
      <c r="L14" s="93">
        <f t="shared" si="1"/>
        <v>183.83333333333334</v>
      </c>
      <c r="M14" s="24"/>
      <c r="N14" s="24"/>
      <c r="O14" s="24"/>
      <c r="P14" s="24"/>
      <c r="Q14" s="24"/>
    </row>
    <row r="15" spans="1:17" ht="15.75" thickBot="1">
      <c r="A15" s="27">
        <v>10</v>
      </c>
      <c r="B15" s="28">
        <v>1</v>
      </c>
      <c r="C15" s="133" t="s">
        <v>69</v>
      </c>
      <c r="D15" s="29" t="s">
        <v>68</v>
      </c>
      <c r="E15" s="136">
        <v>171</v>
      </c>
      <c r="F15" s="136">
        <v>193</v>
      </c>
      <c r="G15" s="136">
        <v>180</v>
      </c>
      <c r="H15" s="136">
        <v>207</v>
      </c>
      <c r="I15" s="136">
        <v>195</v>
      </c>
      <c r="J15" s="136">
        <v>154</v>
      </c>
      <c r="K15" s="136">
        <f t="shared" si="0"/>
        <v>1100</v>
      </c>
      <c r="L15" s="137">
        <f t="shared" si="1"/>
        <v>183.33333333333334</v>
      </c>
      <c r="M15" s="24"/>
      <c r="N15" s="24"/>
      <c r="O15" s="24"/>
      <c r="P15" s="24"/>
      <c r="Q15" s="24"/>
    </row>
    <row r="16" spans="1:17" s="87" customFormat="1" ht="15">
      <c r="A16" s="71">
        <v>11</v>
      </c>
      <c r="B16" s="66">
        <v>3</v>
      </c>
      <c r="C16" s="31" t="s">
        <v>49</v>
      </c>
      <c r="D16" s="22" t="s">
        <v>68</v>
      </c>
      <c r="E16" s="132">
        <v>211</v>
      </c>
      <c r="F16" s="132">
        <v>152</v>
      </c>
      <c r="G16" s="132">
        <v>197</v>
      </c>
      <c r="H16" s="132">
        <v>165</v>
      </c>
      <c r="I16" s="132">
        <v>191</v>
      </c>
      <c r="J16" s="132">
        <v>177</v>
      </c>
      <c r="K16" s="30">
        <f t="shared" si="0"/>
        <v>1093</v>
      </c>
      <c r="L16" s="74">
        <f t="shared" si="1"/>
        <v>182.16666666666666</v>
      </c>
      <c r="M16" s="24"/>
      <c r="N16" s="24"/>
      <c r="O16" s="24"/>
      <c r="P16" s="24"/>
      <c r="Q16" s="24"/>
    </row>
    <row r="17" spans="1:17" s="87" customFormat="1" ht="15">
      <c r="A17" s="72">
        <v>12</v>
      </c>
      <c r="B17" s="25">
        <v>3</v>
      </c>
      <c r="C17" s="32" t="s">
        <v>73</v>
      </c>
      <c r="D17" s="22" t="s">
        <v>68</v>
      </c>
      <c r="E17" s="91">
        <v>184</v>
      </c>
      <c r="F17" s="90">
        <v>199</v>
      </c>
      <c r="G17" s="90">
        <v>184</v>
      </c>
      <c r="H17" s="90">
        <v>181</v>
      </c>
      <c r="I17" s="90">
        <v>164</v>
      </c>
      <c r="J17" s="90">
        <v>168</v>
      </c>
      <c r="K17" s="90">
        <f t="shared" si="0"/>
        <v>1080</v>
      </c>
      <c r="L17" s="93">
        <f t="shared" si="1"/>
        <v>180</v>
      </c>
      <c r="M17" s="24"/>
      <c r="N17" s="24"/>
      <c r="O17" s="24"/>
      <c r="P17" s="24"/>
      <c r="Q17" s="24"/>
    </row>
    <row r="18" spans="1:17" s="87" customFormat="1" ht="15">
      <c r="A18" s="71">
        <v>13</v>
      </c>
      <c r="B18" s="21">
        <v>3</v>
      </c>
      <c r="C18" s="69" t="s">
        <v>48</v>
      </c>
      <c r="D18" s="69" t="s">
        <v>68</v>
      </c>
      <c r="E18" s="25">
        <v>170</v>
      </c>
      <c r="F18" s="25">
        <v>191</v>
      </c>
      <c r="G18" s="25">
        <v>181</v>
      </c>
      <c r="H18" s="25">
        <v>192</v>
      </c>
      <c r="I18" s="25">
        <v>177</v>
      </c>
      <c r="J18" s="25">
        <v>168</v>
      </c>
      <c r="K18" s="25">
        <f t="shared" si="0"/>
        <v>1079</v>
      </c>
      <c r="L18" s="26">
        <f t="shared" si="1"/>
        <v>179.83333333333334</v>
      </c>
      <c r="M18" s="24"/>
      <c r="N18" s="24"/>
      <c r="O18" s="24"/>
      <c r="P18" s="24"/>
      <c r="Q18" s="24"/>
    </row>
    <row r="19" spans="1:17" ht="15">
      <c r="A19" s="72">
        <v>14</v>
      </c>
      <c r="B19" s="21" t="s">
        <v>65</v>
      </c>
      <c r="C19" s="69" t="s">
        <v>67</v>
      </c>
      <c r="D19" s="22" t="s">
        <v>68</v>
      </c>
      <c r="E19" s="25">
        <v>199</v>
      </c>
      <c r="F19" s="25">
        <v>175</v>
      </c>
      <c r="G19" s="25">
        <v>153</v>
      </c>
      <c r="H19" s="25">
        <v>149</v>
      </c>
      <c r="I19" s="25">
        <v>212</v>
      </c>
      <c r="J19" s="25">
        <v>186</v>
      </c>
      <c r="K19" s="21">
        <f t="shared" si="0"/>
        <v>1074</v>
      </c>
      <c r="L19" s="26">
        <f t="shared" si="1"/>
        <v>179</v>
      </c>
      <c r="M19" s="67"/>
      <c r="N19" s="24"/>
      <c r="O19" s="24"/>
      <c r="P19" s="24"/>
      <c r="Q19" s="24"/>
    </row>
    <row r="20" spans="1:17" ht="15">
      <c r="A20" s="71">
        <v>15</v>
      </c>
      <c r="B20" s="25"/>
      <c r="C20" s="32" t="s">
        <v>85</v>
      </c>
      <c r="D20" s="22" t="s">
        <v>68</v>
      </c>
      <c r="E20" s="25">
        <v>189</v>
      </c>
      <c r="F20" s="25">
        <v>166</v>
      </c>
      <c r="G20" s="25">
        <v>204</v>
      </c>
      <c r="H20" s="25">
        <v>150</v>
      </c>
      <c r="I20" s="25">
        <v>178</v>
      </c>
      <c r="J20" s="25">
        <v>178</v>
      </c>
      <c r="K20" s="25">
        <f t="shared" si="0"/>
        <v>1065</v>
      </c>
      <c r="L20" s="26">
        <f t="shared" si="1"/>
        <v>177.5</v>
      </c>
      <c r="M20" s="24"/>
      <c r="N20" s="24"/>
      <c r="O20" s="24"/>
      <c r="P20" s="24"/>
      <c r="Q20" s="24"/>
    </row>
    <row r="21" spans="1:17" ht="15">
      <c r="A21" s="72">
        <v>16</v>
      </c>
      <c r="B21" s="21">
        <v>2</v>
      </c>
      <c r="C21" s="32" t="s">
        <v>46</v>
      </c>
      <c r="D21" s="22" t="s">
        <v>68</v>
      </c>
      <c r="E21" s="68">
        <v>169</v>
      </c>
      <c r="F21" s="68">
        <v>173</v>
      </c>
      <c r="G21" s="68">
        <v>127</v>
      </c>
      <c r="H21" s="68">
        <v>203</v>
      </c>
      <c r="I21" s="68">
        <v>194</v>
      </c>
      <c r="J21" s="68">
        <v>182</v>
      </c>
      <c r="K21" s="21">
        <f t="shared" si="0"/>
        <v>1048</v>
      </c>
      <c r="L21" s="23">
        <f t="shared" si="1"/>
        <v>174.66666666666666</v>
      </c>
      <c r="M21" s="67"/>
      <c r="N21" s="24"/>
      <c r="O21" s="24"/>
      <c r="P21" s="24"/>
      <c r="Q21" s="24"/>
    </row>
    <row r="22" spans="1:17" ht="15">
      <c r="A22" s="71">
        <v>17</v>
      </c>
      <c r="B22" s="21">
        <v>2</v>
      </c>
      <c r="C22" s="32" t="s">
        <v>47</v>
      </c>
      <c r="D22" s="22" t="s">
        <v>68</v>
      </c>
      <c r="E22" s="92">
        <v>221</v>
      </c>
      <c r="F22" s="92">
        <v>157</v>
      </c>
      <c r="G22" s="92">
        <v>145</v>
      </c>
      <c r="H22" s="92">
        <v>154</v>
      </c>
      <c r="I22" s="92">
        <v>147</v>
      </c>
      <c r="J22" s="92">
        <v>157</v>
      </c>
      <c r="K22" s="21">
        <f t="shared" si="0"/>
        <v>981</v>
      </c>
      <c r="L22" s="26">
        <f t="shared" si="1"/>
        <v>163.5</v>
      </c>
      <c r="M22" s="33"/>
      <c r="N22" s="24"/>
      <c r="O22" s="24"/>
      <c r="P22" s="24"/>
      <c r="Q22" s="24"/>
    </row>
    <row r="23" spans="1:17" ht="15">
      <c r="A23" s="72">
        <v>18</v>
      </c>
      <c r="B23" s="132">
        <v>3</v>
      </c>
      <c r="C23" s="126" t="s">
        <v>22</v>
      </c>
      <c r="D23" s="99" t="s">
        <v>68</v>
      </c>
      <c r="E23" s="106">
        <v>203</v>
      </c>
      <c r="F23" s="106">
        <v>137</v>
      </c>
      <c r="G23" s="106">
        <v>136</v>
      </c>
      <c r="H23" s="106">
        <v>155</v>
      </c>
      <c r="I23" s="106">
        <v>178</v>
      </c>
      <c r="J23" s="106">
        <v>149</v>
      </c>
      <c r="K23" s="66">
        <f t="shared" si="0"/>
        <v>958</v>
      </c>
      <c r="L23" s="103">
        <f t="shared" si="1"/>
        <v>159.66666666666666</v>
      </c>
      <c r="M23" s="34"/>
      <c r="N23" s="24"/>
      <c r="O23" s="24"/>
      <c r="P23" s="24"/>
      <c r="Q23" s="24"/>
    </row>
    <row r="24" spans="1:17" ht="15">
      <c r="A24" s="71">
        <v>19</v>
      </c>
      <c r="B24" s="25">
        <v>3</v>
      </c>
      <c r="C24" s="32" t="s">
        <v>51</v>
      </c>
      <c r="D24" s="22" t="s">
        <v>68</v>
      </c>
      <c r="E24" s="25">
        <v>151</v>
      </c>
      <c r="F24" s="25">
        <v>133</v>
      </c>
      <c r="G24" s="25">
        <v>179</v>
      </c>
      <c r="H24" s="25">
        <v>151</v>
      </c>
      <c r="I24" s="25">
        <v>120</v>
      </c>
      <c r="J24" s="25">
        <v>205</v>
      </c>
      <c r="K24" s="21">
        <f t="shared" si="0"/>
        <v>939</v>
      </c>
      <c r="L24" s="26">
        <f t="shared" si="1"/>
        <v>156.5</v>
      </c>
      <c r="M24" s="24"/>
      <c r="N24" s="24"/>
      <c r="O24" s="24"/>
      <c r="P24" s="24"/>
      <c r="Q24" s="24"/>
    </row>
    <row r="25" spans="1:17" s="16" customFormat="1" ht="15">
      <c r="A25" s="72">
        <v>20</v>
      </c>
      <c r="B25" s="90">
        <v>1</v>
      </c>
      <c r="C25" s="69" t="s">
        <v>86</v>
      </c>
      <c r="D25" s="69" t="s">
        <v>68</v>
      </c>
      <c r="E25" s="25">
        <v>140</v>
      </c>
      <c r="F25" s="25">
        <v>166</v>
      </c>
      <c r="G25" s="25">
        <v>173</v>
      </c>
      <c r="H25" s="25">
        <v>149</v>
      </c>
      <c r="I25" s="25">
        <v>134</v>
      </c>
      <c r="J25" s="25">
        <v>158</v>
      </c>
      <c r="K25" s="25">
        <f t="shared" si="0"/>
        <v>920</v>
      </c>
      <c r="L25" s="26">
        <f t="shared" si="1"/>
        <v>153.33333333333334</v>
      </c>
      <c r="M25" s="24"/>
      <c r="N25" s="34"/>
      <c r="O25" s="34"/>
      <c r="P25" s="34"/>
      <c r="Q25" s="34"/>
    </row>
    <row r="26" spans="1:17" s="16" customFormat="1" ht="15">
      <c r="A26" s="71">
        <v>21</v>
      </c>
      <c r="B26" s="21"/>
      <c r="C26" s="22" t="s">
        <v>75</v>
      </c>
      <c r="D26" s="22" t="s">
        <v>68</v>
      </c>
      <c r="E26" s="25">
        <v>212</v>
      </c>
      <c r="F26" s="25">
        <v>139</v>
      </c>
      <c r="G26" s="25">
        <v>105</v>
      </c>
      <c r="H26" s="25">
        <v>170</v>
      </c>
      <c r="I26" s="25">
        <v>136</v>
      </c>
      <c r="J26" s="25">
        <v>143</v>
      </c>
      <c r="K26" s="25">
        <f t="shared" si="0"/>
        <v>905</v>
      </c>
      <c r="L26" s="26">
        <f t="shared" si="1"/>
        <v>150.83333333333334</v>
      </c>
      <c r="M26" s="24"/>
      <c r="N26" s="34"/>
      <c r="O26" s="34"/>
      <c r="P26" s="34"/>
      <c r="Q26" s="34"/>
    </row>
    <row r="27" spans="1:17" s="16" customFormat="1" ht="15">
      <c r="A27" s="72">
        <v>22</v>
      </c>
      <c r="B27" s="30"/>
      <c r="C27" s="73" t="s">
        <v>84</v>
      </c>
      <c r="D27" s="22" t="s">
        <v>68</v>
      </c>
      <c r="E27" s="102">
        <v>134</v>
      </c>
      <c r="F27" s="134">
        <v>141</v>
      </c>
      <c r="G27" s="102">
        <v>151</v>
      </c>
      <c r="H27" s="102">
        <v>163</v>
      </c>
      <c r="I27" s="134">
        <v>160</v>
      </c>
      <c r="J27" s="102"/>
      <c r="K27" s="30">
        <f t="shared" si="0"/>
        <v>749</v>
      </c>
      <c r="L27" s="74">
        <f t="shared" si="1"/>
        <v>124.83333333333333</v>
      </c>
      <c r="M27" s="34"/>
      <c r="N27" s="34"/>
      <c r="O27" s="34"/>
      <c r="P27" s="34"/>
      <c r="Q27" s="34"/>
    </row>
    <row r="28" spans="1:17" ht="15">
      <c r="A28" s="24"/>
      <c r="B28" s="24"/>
      <c r="C28" s="35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</row>
    <row r="29" spans="1:17" s="15" customFormat="1" ht="20.25" thickBot="1">
      <c r="A29" s="161" t="s">
        <v>17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24"/>
      <c r="N29" s="24"/>
      <c r="O29" s="24"/>
      <c r="P29" s="24"/>
      <c r="Q29" s="24"/>
    </row>
    <row r="30" spans="1:17" s="15" customFormat="1" ht="26.25" thickBot="1">
      <c r="A30" s="100" t="s">
        <v>0</v>
      </c>
      <c r="B30" s="101" t="s">
        <v>2</v>
      </c>
      <c r="C30" s="101" t="s">
        <v>1</v>
      </c>
      <c r="D30" s="101" t="s">
        <v>3</v>
      </c>
      <c r="E30" s="104" t="s">
        <v>4</v>
      </c>
      <c r="F30" s="104" t="s">
        <v>5</v>
      </c>
      <c r="G30" s="104" t="s">
        <v>6</v>
      </c>
      <c r="H30" s="104" t="s">
        <v>7</v>
      </c>
      <c r="I30" s="104" t="s">
        <v>8</v>
      </c>
      <c r="J30" s="104" t="s">
        <v>9</v>
      </c>
      <c r="K30" s="104" t="s">
        <v>10</v>
      </c>
      <c r="L30" s="105" t="s">
        <v>11</v>
      </c>
      <c r="M30" s="24"/>
      <c r="N30" s="24"/>
      <c r="O30" s="24"/>
      <c r="P30" s="24"/>
      <c r="Q30" s="24"/>
    </row>
    <row r="31" spans="1:17" s="15" customFormat="1" ht="15">
      <c r="A31" s="36">
        <v>1</v>
      </c>
      <c r="B31" s="30" t="s">
        <v>65</v>
      </c>
      <c r="C31" s="126" t="s">
        <v>66</v>
      </c>
      <c r="D31" s="22" t="s">
        <v>68</v>
      </c>
      <c r="E31" s="30">
        <v>159</v>
      </c>
      <c r="F31" s="30">
        <v>150</v>
      </c>
      <c r="G31" s="86">
        <v>140</v>
      </c>
      <c r="H31" s="30">
        <v>132</v>
      </c>
      <c r="I31" s="30">
        <v>149</v>
      </c>
      <c r="J31" s="157">
        <v>200</v>
      </c>
      <c r="K31" s="30">
        <f>SUM(E31:J31)</f>
        <v>930</v>
      </c>
      <c r="L31" s="74">
        <f>K31/6</f>
        <v>155</v>
      </c>
      <c r="M31" s="24"/>
      <c r="N31" s="24"/>
      <c r="O31" s="24"/>
      <c r="P31" s="24"/>
      <c r="Q31" s="24"/>
    </row>
    <row r="32" spans="1:17" s="15" customFormat="1" ht="15">
      <c r="A32" s="20">
        <v>2</v>
      </c>
      <c r="B32" s="21">
        <v>2</v>
      </c>
      <c r="C32" s="69" t="s">
        <v>64</v>
      </c>
      <c r="D32" s="22" t="s">
        <v>68</v>
      </c>
      <c r="E32" s="21">
        <v>162</v>
      </c>
      <c r="F32" s="21">
        <v>152</v>
      </c>
      <c r="G32" s="88">
        <v>154</v>
      </c>
      <c r="H32" s="21">
        <v>160</v>
      </c>
      <c r="I32" s="21">
        <v>139</v>
      </c>
      <c r="J32" s="21">
        <v>148</v>
      </c>
      <c r="K32" s="21">
        <f>SUM(E32:J32)</f>
        <v>915</v>
      </c>
      <c r="L32" s="23">
        <f>K32/6</f>
        <v>152.5</v>
      </c>
      <c r="M32" s="24"/>
      <c r="N32" s="24"/>
      <c r="O32" s="24"/>
      <c r="P32" s="24"/>
      <c r="Q32" s="24"/>
    </row>
    <row r="33" ht="15">
      <c r="C33" s="8"/>
    </row>
    <row r="34" spans="1:12" ht="18">
      <c r="A34" s="158" t="s">
        <v>54</v>
      </c>
      <c r="B34" s="158"/>
      <c r="C34" s="158"/>
      <c r="D34" s="5"/>
      <c r="E34" s="5"/>
      <c r="F34" s="5"/>
      <c r="G34" s="5"/>
      <c r="H34" s="5"/>
      <c r="I34" s="5"/>
      <c r="J34" s="5"/>
      <c r="K34" s="5"/>
      <c r="L34" s="5"/>
    </row>
    <row r="35" spans="1:12" ht="15.75" customHeight="1">
      <c r="A35" s="5"/>
      <c r="B35" s="5"/>
      <c r="C35" s="9"/>
      <c r="D35" s="5"/>
      <c r="E35" s="5"/>
      <c r="F35" s="5"/>
      <c r="G35" s="5"/>
      <c r="H35" s="5"/>
      <c r="I35" s="5"/>
      <c r="J35" s="5"/>
      <c r="K35" s="5"/>
      <c r="L35" s="5"/>
    </row>
    <row r="37" spans="1:12" ht="18">
      <c r="A37" s="158" t="s">
        <v>53</v>
      </c>
      <c r="B37" s="158"/>
      <c r="C37" s="158"/>
      <c r="D37" s="5"/>
      <c r="E37" s="5"/>
      <c r="F37" s="5"/>
      <c r="G37" s="5"/>
      <c r="H37" s="5"/>
      <c r="I37" s="5"/>
      <c r="J37" s="5"/>
      <c r="K37" s="5"/>
      <c r="L37" s="5"/>
    </row>
    <row r="38" ht="15">
      <c r="C38" s="8"/>
    </row>
    <row r="39" ht="15">
      <c r="C39" s="8"/>
    </row>
    <row r="40" ht="15">
      <c r="C40" s="8"/>
    </row>
    <row r="41" ht="15">
      <c r="C41" s="8"/>
    </row>
    <row r="42" ht="15">
      <c r="C42" s="8"/>
    </row>
    <row r="43" ht="15">
      <c r="C43" s="8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</sheetData>
  <mergeCells count="7">
    <mergeCell ref="A34:C34"/>
    <mergeCell ref="A37:C37"/>
    <mergeCell ref="A1:L1"/>
    <mergeCell ref="A2:L2"/>
    <mergeCell ref="A3:L3"/>
    <mergeCell ref="A4:L4"/>
    <mergeCell ref="A29:L29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8"/>
  <sheetViews>
    <sheetView tabSelected="1" view="pageBreakPreview" zoomScaleSheetLayoutView="100" workbookViewId="0" topLeftCell="A1">
      <selection activeCell="B7" sqref="B7:D16"/>
    </sheetView>
  </sheetViews>
  <sheetFormatPr defaultColWidth="9.140625" defaultRowHeight="15" outlineLevelRow="1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140625" style="6" customWidth="1"/>
    <col min="6" max="14" width="7.42187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59" t="s">
        <v>82</v>
      </c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0"/>
      <c r="Q1" s="10"/>
      <c r="R1" s="10"/>
    </row>
    <row r="2" spans="1:18" s="15" customFormat="1" ht="20.25">
      <c r="A2" s="10"/>
      <c r="B2" s="10"/>
      <c r="C2" s="10"/>
      <c r="D2" s="159" t="s">
        <v>83</v>
      </c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0"/>
      <c r="Q2" s="10"/>
      <c r="R2" s="10"/>
    </row>
    <row r="3" spans="1:18" s="15" customFormat="1" ht="20.25">
      <c r="A3" s="159" t="s">
        <v>24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</row>
    <row r="4" spans="1:16" ht="18.75" thickBot="1">
      <c r="A4" s="173" t="s">
        <v>16</v>
      </c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</row>
    <row r="5" spans="1:18" ht="15">
      <c r="A5" s="174" t="s">
        <v>0</v>
      </c>
      <c r="B5" s="162" t="s">
        <v>2</v>
      </c>
      <c r="C5" s="174" t="s">
        <v>55</v>
      </c>
      <c r="D5" s="186" t="s">
        <v>56</v>
      </c>
      <c r="E5" s="171" t="s">
        <v>59</v>
      </c>
      <c r="F5" s="164" t="s">
        <v>4</v>
      </c>
      <c r="G5" s="162" t="s">
        <v>5</v>
      </c>
      <c r="H5" s="164" t="s">
        <v>6</v>
      </c>
      <c r="I5" s="162" t="s">
        <v>7</v>
      </c>
      <c r="J5" s="164" t="s">
        <v>8</v>
      </c>
      <c r="K5" s="162" t="s">
        <v>9</v>
      </c>
      <c r="L5" s="164" t="s">
        <v>12</v>
      </c>
      <c r="M5" s="162" t="s">
        <v>13</v>
      </c>
      <c r="N5" s="164" t="s">
        <v>14</v>
      </c>
      <c r="O5" s="169" t="s">
        <v>23</v>
      </c>
      <c r="P5" s="176" t="s">
        <v>57</v>
      </c>
      <c r="Q5" s="169" t="s">
        <v>60</v>
      </c>
      <c r="R5" s="179" t="s">
        <v>58</v>
      </c>
    </row>
    <row r="6" spans="1:18" ht="15.75" thickBot="1">
      <c r="A6" s="175"/>
      <c r="B6" s="163"/>
      <c r="C6" s="175"/>
      <c r="D6" s="187"/>
      <c r="E6" s="172"/>
      <c r="F6" s="165"/>
      <c r="G6" s="163"/>
      <c r="H6" s="165"/>
      <c r="I6" s="163"/>
      <c r="J6" s="165"/>
      <c r="K6" s="163"/>
      <c r="L6" s="165"/>
      <c r="M6" s="163"/>
      <c r="N6" s="165"/>
      <c r="O6" s="170"/>
      <c r="P6" s="177"/>
      <c r="Q6" s="170"/>
      <c r="R6" s="180"/>
    </row>
    <row r="7" spans="1:18" ht="15">
      <c r="A7" s="56">
        <v>1</v>
      </c>
      <c r="B7" s="57" t="s">
        <v>87</v>
      </c>
      <c r="C7" s="140" t="s">
        <v>74</v>
      </c>
      <c r="D7" s="145" t="s">
        <v>68</v>
      </c>
      <c r="E7" s="57">
        <v>1282</v>
      </c>
      <c r="F7" s="39">
        <v>222</v>
      </c>
      <c r="G7" s="40">
        <v>211</v>
      </c>
      <c r="H7" s="39">
        <v>202</v>
      </c>
      <c r="I7" s="40">
        <v>245</v>
      </c>
      <c r="J7" s="39">
        <v>202</v>
      </c>
      <c r="K7" s="40">
        <v>200</v>
      </c>
      <c r="L7" s="39">
        <v>171</v>
      </c>
      <c r="M7" s="40">
        <v>210</v>
      </c>
      <c r="N7" s="39">
        <v>224</v>
      </c>
      <c r="O7" s="40">
        <v>120</v>
      </c>
      <c r="P7" s="41">
        <f aca="true" t="shared" si="0" ref="P7:P16">(N7+M7+L7+K7+J7+I7+H7+G7+F7)/9</f>
        <v>209.66666666666666</v>
      </c>
      <c r="Q7" s="42">
        <f>SUM(E7:N7)/15</f>
        <v>211.26666666666668</v>
      </c>
      <c r="R7" s="43">
        <f aca="true" t="shared" si="1" ref="R7:R16">SUM(E7:O7)</f>
        <v>3289</v>
      </c>
    </row>
    <row r="8" spans="1:18" ht="15">
      <c r="A8" s="58">
        <v>2</v>
      </c>
      <c r="B8" s="138"/>
      <c r="C8" s="142" t="s">
        <v>72</v>
      </c>
      <c r="D8" s="146" t="s">
        <v>68</v>
      </c>
      <c r="E8" s="59">
        <v>1176</v>
      </c>
      <c r="F8" s="156">
        <v>256</v>
      </c>
      <c r="G8" s="47">
        <v>238</v>
      </c>
      <c r="H8" s="46">
        <v>170</v>
      </c>
      <c r="I8" s="47">
        <v>165</v>
      </c>
      <c r="J8" s="46">
        <v>192</v>
      </c>
      <c r="K8" s="47">
        <v>165</v>
      </c>
      <c r="L8" s="46">
        <v>228</v>
      </c>
      <c r="M8" s="47">
        <v>237</v>
      </c>
      <c r="N8" s="46">
        <v>156</v>
      </c>
      <c r="O8" s="47">
        <v>120</v>
      </c>
      <c r="P8" s="48">
        <f t="shared" si="0"/>
        <v>200.77777777777777</v>
      </c>
      <c r="Q8" s="49">
        <f aca="true" t="shared" si="2" ref="Q8:Q16">SUM(E8:N8)/15</f>
        <v>198.86666666666667</v>
      </c>
      <c r="R8" s="50">
        <f t="shared" si="1"/>
        <v>3103</v>
      </c>
    </row>
    <row r="9" spans="1:18" ht="15">
      <c r="A9" s="58">
        <v>3</v>
      </c>
      <c r="B9" s="139" t="s">
        <v>65</v>
      </c>
      <c r="C9" s="141" t="s">
        <v>21</v>
      </c>
      <c r="D9" s="147" t="s">
        <v>68</v>
      </c>
      <c r="E9" s="59">
        <v>1114</v>
      </c>
      <c r="F9" s="46">
        <v>196</v>
      </c>
      <c r="G9" s="47">
        <v>193</v>
      </c>
      <c r="H9" s="46">
        <v>195</v>
      </c>
      <c r="I9" s="47">
        <v>148</v>
      </c>
      <c r="J9" s="46">
        <v>224</v>
      </c>
      <c r="K9" s="47">
        <v>184</v>
      </c>
      <c r="L9" s="46">
        <v>221</v>
      </c>
      <c r="M9" s="47">
        <v>245</v>
      </c>
      <c r="N9" s="46">
        <v>203</v>
      </c>
      <c r="O9" s="47">
        <v>120</v>
      </c>
      <c r="P9" s="48">
        <f t="shared" si="0"/>
        <v>201</v>
      </c>
      <c r="Q9" s="49">
        <f t="shared" si="2"/>
        <v>194.86666666666667</v>
      </c>
      <c r="R9" s="50">
        <f t="shared" si="1"/>
        <v>3043</v>
      </c>
    </row>
    <row r="10" spans="1:18" ht="15">
      <c r="A10" s="58">
        <v>4</v>
      </c>
      <c r="B10" s="138" t="s">
        <v>87</v>
      </c>
      <c r="C10" s="142" t="s">
        <v>88</v>
      </c>
      <c r="D10" s="147" t="s">
        <v>68</v>
      </c>
      <c r="E10" s="59">
        <v>1143</v>
      </c>
      <c r="F10" s="46">
        <v>216</v>
      </c>
      <c r="G10" s="47">
        <v>205</v>
      </c>
      <c r="H10" s="46">
        <v>135</v>
      </c>
      <c r="I10" s="47">
        <v>160</v>
      </c>
      <c r="J10" s="46">
        <v>203</v>
      </c>
      <c r="K10" s="47">
        <v>229</v>
      </c>
      <c r="L10" s="46">
        <v>223</v>
      </c>
      <c r="M10" s="47">
        <v>226</v>
      </c>
      <c r="N10" s="46">
        <v>184</v>
      </c>
      <c r="O10" s="47">
        <v>100</v>
      </c>
      <c r="P10" s="48">
        <f t="shared" si="0"/>
        <v>197.88888888888889</v>
      </c>
      <c r="Q10" s="49">
        <f t="shared" si="2"/>
        <v>194.93333333333334</v>
      </c>
      <c r="R10" s="50">
        <f t="shared" si="1"/>
        <v>3024</v>
      </c>
    </row>
    <row r="11" spans="1:18" ht="15">
      <c r="A11" s="58">
        <v>5</v>
      </c>
      <c r="B11" s="59" t="s">
        <v>65</v>
      </c>
      <c r="C11" s="143" t="s">
        <v>19</v>
      </c>
      <c r="D11" s="146" t="s">
        <v>68</v>
      </c>
      <c r="E11" s="59">
        <v>1103</v>
      </c>
      <c r="F11" s="46">
        <v>193</v>
      </c>
      <c r="G11" s="47">
        <v>209</v>
      </c>
      <c r="H11" s="46">
        <v>181</v>
      </c>
      <c r="I11" s="47">
        <v>241</v>
      </c>
      <c r="J11" s="46">
        <v>196</v>
      </c>
      <c r="K11" s="47">
        <v>207</v>
      </c>
      <c r="L11" s="46">
        <v>170</v>
      </c>
      <c r="M11" s="47">
        <v>179</v>
      </c>
      <c r="N11" s="46">
        <v>169</v>
      </c>
      <c r="O11" s="47">
        <v>120</v>
      </c>
      <c r="P11" s="48">
        <f t="shared" si="0"/>
        <v>193.88888888888889</v>
      </c>
      <c r="Q11" s="49">
        <f t="shared" si="2"/>
        <v>189.86666666666667</v>
      </c>
      <c r="R11" s="50">
        <f t="shared" si="1"/>
        <v>2968</v>
      </c>
    </row>
    <row r="12" spans="1:18" ht="15">
      <c r="A12" s="58">
        <v>6</v>
      </c>
      <c r="B12" s="59" t="s">
        <v>65</v>
      </c>
      <c r="C12" s="141" t="s">
        <v>50</v>
      </c>
      <c r="D12" s="146" t="s">
        <v>68</v>
      </c>
      <c r="E12" s="59">
        <v>1218</v>
      </c>
      <c r="F12" s="46">
        <v>183</v>
      </c>
      <c r="G12" s="47">
        <v>173</v>
      </c>
      <c r="H12" s="46">
        <v>201</v>
      </c>
      <c r="I12" s="47">
        <v>215</v>
      </c>
      <c r="J12" s="46">
        <v>216</v>
      </c>
      <c r="K12" s="47">
        <v>200</v>
      </c>
      <c r="L12" s="46">
        <v>150</v>
      </c>
      <c r="M12" s="47">
        <v>157</v>
      </c>
      <c r="N12" s="46">
        <v>147</v>
      </c>
      <c r="O12" s="47">
        <v>100</v>
      </c>
      <c r="P12" s="48">
        <f t="shared" si="0"/>
        <v>182.44444444444446</v>
      </c>
      <c r="Q12" s="49">
        <f t="shared" si="2"/>
        <v>190.66666666666666</v>
      </c>
      <c r="R12" s="50">
        <f t="shared" si="1"/>
        <v>2960</v>
      </c>
    </row>
    <row r="13" spans="1:18" ht="15">
      <c r="A13" s="58">
        <v>7</v>
      </c>
      <c r="B13" s="138" t="s">
        <v>65</v>
      </c>
      <c r="C13" s="142" t="s">
        <v>18</v>
      </c>
      <c r="D13" s="146" t="s">
        <v>68</v>
      </c>
      <c r="E13" s="59">
        <v>1110</v>
      </c>
      <c r="F13" s="46">
        <v>215</v>
      </c>
      <c r="G13" s="47">
        <v>147</v>
      </c>
      <c r="H13" s="46">
        <v>192</v>
      </c>
      <c r="I13" s="47">
        <v>133</v>
      </c>
      <c r="J13" s="46">
        <v>227</v>
      </c>
      <c r="K13" s="47">
        <v>170</v>
      </c>
      <c r="L13" s="46">
        <v>174</v>
      </c>
      <c r="M13" s="47">
        <v>197</v>
      </c>
      <c r="N13" s="46">
        <v>198</v>
      </c>
      <c r="O13" s="47">
        <v>60</v>
      </c>
      <c r="P13" s="48">
        <f t="shared" si="0"/>
        <v>183.66666666666666</v>
      </c>
      <c r="Q13" s="49">
        <f t="shared" si="2"/>
        <v>184.2</v>
      </c>
      <c r="R13" s="50">
        <f t="shared" si="1"/>
        <v>2823</v>
      </c>
    </row>
    <row r="14" spans="1:18" ht="15">
      <c r="A14" s="58">
        <v>8</v>
      </c>
      <c r="B14" s="59">
        <v>1</v>
      </c>
      <c r="C14" s="141" t="s">
        <v>69</v>
      </c>
      <c r="D14" s="146" t="s">
        <v>68</v>
      </c>
      <c r="E14" s="59">
        <v>1100</v>
      </c>
      <c r="F14" s="46">
        <v>195</v>
      </c>
      <c r="G14" s="47">
        <v>168</v>
      </c>
      <c r="H14" s="46">
        <v>180</v>
      </c>
      <c r="I14" s="47">
        <v>172</v>
      </c>
      <c r="J14" s="46">
        <v>177</v>
      </c>
      <c r="K14" s="47">
        <v>157</v>
      </c>
      <c r="L14" s="46">
        <v>192</v>
      </c>
      <c r="M14" s="47">
        <v>167</v>
      </c>
      <c r="N14" s="46">
        <v>223</v>
      </c>
      <c r="O14" s="47">
        <v>60</v>
      </c>
      <c r="P14" s="48">
        <f t="shared" si="0"/>
        <v>181.22222222222223</v>
      </c>
      <c r="Q14" s="49">
        <f t="shared" si="2"/>
        <v>182.06666666666666</v>
      </c>
      <c r="R14" s="50">
        <f t="shared" si="1"/>
        <v>2791</v>
      </c>
    </row>
    <row r="15" spans="1:18" ht="15">
      <c r="A15" s="58">
        <v>9</v>
      </c>
      <c r="B15" s="59" t="s">
        <v>65</v>
      </c>
      <c r="C15" s="141" t="s">
        <v>20</v>
      </c>
      <c r="D15" s="147" t="s">
        <v>68</v>
      </c>
      <c r="E15" s="59">
        <v>1129</v>
      </c>
      <c r="F15" s="46">
        <v>172</v>
      </c>
      <c r="G15" s="47">
        <v>153</v>
      </c>
      <c r="H15" s="46">
        <v>184</v>
      </c>
      <c r="I15" s="47">
        <v>153</v>
      </c>
      <c r="J15" s="46">
        <v>189</v>
      </c>
      <c r="K15" s="47">
        <v>203</v>
      </c>
      <c r="L15" s="46">
        <v>167</v>
      </c>
      <c r="M15" s="47">
        <v>190</v>
      </c>
      <c r="N15" s="46">
        <v>198</v>
      </c>
      <c r="O15" s="47">
        <v>20</v>
      </c>
      <c r="P15" s="48">
        <f t="shared" si="0"/>
        <v>178.77777777777777</v>
      </c>
      <c r="Q15" s="49">
        <f t="shared" si="2"/>
        <v>182.53333333333333</v>
      </c>
      <c r="R15" s="50">
        <f t="shared" si="1"/>
        <v>2758</v>
      </c>
    </row>
    <row r="16" spans="1:18" ht="15.75" thickBot="1">
      <c r="A16" s="60">
        <v>10</v>
      </c>
      <c r="B16" s="61">
        <v>1</v>
      </c>
      <c r="C16" s="144" t="s">
        <v>45</v>
      </c>
      <c r="D16" s="148" t="s">
        <v>68</v>
      </c>
      <c r="E16" s="61">
        <v>1145</v>
      </c>
      <c r="F16" s="51">
        <v>171</v>
      </c>
      <c r="G16" s="52">
        <v>179</v>
      </c>
      <c r="H16" s="51">
        <v>159</v>
      </c>
      <c r="I16" s="52">
        <v>165</v>
      </c>
      <c r="J16" s="51">
        <v>202</v>
      </c>
      <c r="K16" s="52">
        <v>156</v>
      </c>
      <c r="L16" s="51">
        <v>173</v>
      </c>
      <c r="M16" s="52">
        <v>117</v>
      </c>
      <c r="N16" s="51">
        <v>189</v>
      </c>
      <c r="O16" s="52">
        <v>80</v>
      </c>
      <c r="P16" s="53">
        <f t="shared" si="0"/>
        <v>167.88888888888889</v>
      </c>
      <c r="Q16" s="54">
        <f t="shared" si="2"/>
        <v>177.06666666666666</v>
      </c>
      <c r="R16" s="55">
        <f t="shared" si="1"/>
        <v>2736</v>
      </c>
    </row>
    <row r="17" ht="15">
      <c r="D17" s="8"/>
    </row>
    <row r="18" spans="1:16" ht="18.75" hidden="1" outlineLevel="1" thickBot="1">
      <c r="A18" s="181" t="s">
        <v>17</v>
      </c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4" ht="15" customHeight="1" hidden="1" outlineLevel="1">
      <c r="A19" s="174" t="s">
        <v>0</v>
      </c>
      <c r="B19" s="164" t="s">
        <v>2</v>
      </c>
      <c r="C19" s="182" t="s">
        <v>55</v>
      </c>
      <c r="D19" s="174" t="s">
        <v>56</v>
      </c>
      <c r="E19" s="171" t="s">
        <v>59</v>
      </c>
      <c r="F19" s="164" t="s">
        <v>4</v>
      </c>
      <c r="G19" s="162" t="s">
        <v>5</v>
      </c>
      <c r="H19" s="164" t="s">
        <v>6</v>
      </c>
      <c r="I19" s="162" t="s">
        <v>7</v>
      </c>
      <c r="J19" s="164" t="s">
        <v>8</v>
      </c>
      <c r="K19" s="162" t="s">
        <v>23</v>
      </c>
      <c r="L19" s="184" t="s">
        <v>57</v>
      </c>
      <c r="M19" s="166" t="s">
        <v>76</v>
      </c>
      <c r="N19" s="162" t="s">
        <v>58</v>
      </c>
    </row>
    <row r="20" spans="1:14" ht="15.75" hidden="1" outlineLevel="1" thickBot="1">
      <c r="A20" s="175"/>
      <c r="B20" s="165"/>
      <c r="C20" s="183"/>
      <c r="D20" s="175"/>
      <c r="E20" s="172"/>
      <c r="F20" s="165"/>
      <c r="G20" s="163"/>
      <c r="H20" s="165"/>
      <c r="I20" s="163"/>
      <c r="J20" s="165"/>
      <c r="K20" s="163"/>
      <c r="L20" s="185"/>
      <c r="M20" s="167"/>
      <c r="N20" s="168"/>
    </row>
    <row r="21" spans="1:14" ht="15" hidden="1" outlineLevel="1">
      <c r="A21" s="37">
        <v>1</v>
      </c>
      <c r="B21" s="19" t="s">
        <v>65</v>
      </c>
      <c r="C21" s="120" t="s">
        <v>62</v>
      </c>
      <c r="D21" s="120" t="s">
        <v>68</v>
      </c>
      <c r="E21" s="38">
        <v>1080</v>
      </c>
      <c r="F21" s="39">
        <v>172</v>
      </c>
      <c r="G21" s="40">
        <v>191</v>
      </c>
      <c r="H21" s="39">
        <v>176</v>
      </c>
      <c r="I21" s="40">
        <v>149</v>
      </c>
      <c r="J21" s="39">
        <v>204</v>
      </c>
      <c r="K21" s="112">
        <v>60</v>
      </c>
      <c r="L21" s="121">
        <f aca="true" t="shared" si="3" ref="L21:L26">(J21+I21+H21+G21+F21)/5</f>
        <v>178.4</v>
      </c>
      <c r="M21" s="116">
        <f aca="true" t="shared" si="4" ref="M21:M26">SUM(E21:J21)/11</f>
        <v>179.27272727272728</v>
      </c>
      <c r="N21" s="96">
        <f aca="true" t="shared" si="5" ref="N21:N26">SUM(E21:K21)</f>
        <v>2032</v>
      </c>
    </row>
    <row r="22" spans="1:14" ht="15" hidden="1" outlineLevel="1">
      <c r="A22" s="44">
        <v>2</v>
      </c>
      <c r="B22" s="21">
        <v>3</v>
      </c>
      <c r="C22" s="69" t="s">
        <v>61</v>
      </c>
      <c r="D22" s="22" t="s">
        <v>68</v>
      </c>
      <c r="E22" s="45">
        <v>928</v>
      </c>
      <c r="F22" s="46">
        <v>153</v>
      </c>
      <c r="G22" s="47">
        <v>189</v>
      </c>
      <c r="H22" s="46">
        <v>167</v>
      </c>
      <c r="I22" s="47">
        <v>225</v>
      </c>
      <c r="J22" s="46">
        <v>191</v>
      </c>
      <c r="K22" s="113">
        <v>80</v>
      </c>
      <c r="L22" s="119">
        <f t="shared" si="3"/>
        <v>185</v>
      </c>
      <c r="M22" s="117">
        <f t="shared" si="4"/>
        <v>168.45454545454547</v>
      </c>
      <c r="N22" s="97">
        <f t="shared" si="5"/>
        <v>1933</v>
      </c>
    </row>
    <row r="23" spans="1:14" ht="15" hidden="1" outlineLevel="1">
      <c r="A23" s="44">
        <v>3</v>
      </c>
      <c r="B23" s="25">
        <v>2</v>
      </c>
      <c r="C23" s="107" t="s">
        <v>70</v>
      </c>
      <c r="D23" s="22" t="s">
        <v>68</v>
      </c>
      <c r="E23" s="45">
        <v>1074</v>
      </c>
      <c r="F23" s="46">
        <v>167</v>
      </c>
      <c r="G23" s="47">
        <v>178</v>
      </c>
      <c r="H23" s="46">
        <v>110</v>
      </c>
      <c r="I23" s="47">
        <v>162</v>
      </c>
      <c r="J23" s="46">
        <v>127</v>
      </c>
      <c r="K23" s="113">
        <v>40</v>
      </c>
      <c r="L23" s="119">
        <f t="shared" si="3"/>
        <v>148.8</v>
      </c>
      <c r="M23" s="117">
        <f t="shared" si="4"/>
        <v>165.27272727272728</v>
      </c>
      <c r="N23" s="97">
        <f t="shared" si="5"/>
        <v>1858</v>
      </c>
    </row>
    <row r="24" spans="1:14" ht="15" hidden="1" outlineLevel="1">
      <c r="A24" s="82">
        <v>4</v>
      </c>
      <c r="B24" s="21">
        <v>1</v>
      </c>
      <c r="C24" s="69" t="s">
        <v>63</v>
      </c>
      <c r="D24" s="22" t="s">
        <v>68</v>
      </c>
      <c r="E24" s="45">
        <v>987</v>
      </c>
      <c r="F24" s="46">
        <v>152</v>
      </c>
      <c r="G24" s="47">
        <v>148</v>
      </c>
      <c r="H24" s="46">
        <v>152</v>
      </c>
      <c r="I24" s="47">
        <v>181</v>
      </c>
      <c r="J24" s="46">
        <v>170</v>
      </c>
      <c r="K24" s="113">
        <v>50</v>
      </c>
      <c r="L24" s="119">
        <f t="shared" si="3"/>
        <v>160.6</v>
      </c>
      <c r="M24" s="117">
        <f t="shared" si="4"/>
        <v>162.72727272727272</v>
      </c>
      <c r="N24" s="97">
        <f t="shared" si="5"/>
        <v>1840</v>
      </c>
    </row>
    <row r="25" spans="1:14" s="108" customFormat="1" ht="15" hidden="1" outlineLevel="1">
      <c r="A25" s="44">
        <v>5</v>
      </c>
      <c r="B25" s="21">
        <v>2</v>
      </c>
      <c r="C25" s="69" t="s">
        <v>64</v>
      </c>
      <c r="D25" s="22" t="s">
        <v>68</v>
      </c>
      <c r="E25" s="109">
        <v>862</v>
      </c>
      <c r="F25" s="110">
        <v>173</v>
      </c>
      <c r="G25" s="111">
        <v>148</v>
      </c>
      <c r="H25" s="110">
        <v>170</v>
      </c>
      <c r="I25" s="111">
        <v>147</v>
      </c>
      <c r="J25" s="110">
        <v>134</v>
      </c>
      <c r="K25" s="114">
        <v>50</v>
      </c>
      <c r="L25" s="119">
        <f t="shared" si="3"/>
        <v>154.4</v>
      </c>
      <c r="M25" s="117">
        <f t="shared" si="4"/>
        <v>148.54545454545453</v>
      </c>
      <c r="N25" s="97">
        <f t="shared" si="5"/>
        <v>1684</v>
      </c>
    </row>
    <row r="26" spans="1:14" ht="15.75" hidden="1" outlineLevel="1" thickBot="1">
      <c r="A26" s="94">
        <v>6</v>
      </c>
      <c r="B26" s="124" t="s">
        <v>65</v>
      </c>
      <c r="C26" s="125" t="s">
        <v>66</v>
      </c>
      <c r="D26" s="22" t="s">
        <v>68</v>
      </c>
      <c r="E26" s="95">
        <v>914</v>
      </c>
      <c r="F26" s="51">
        <v>147</v>
      </c>
      <c r="G26" s="52">
        <v>139</v>
      </c>
      <c r="H26" s="51">
        <v>147</v>
      </c>
      <c r="I26" s="52">
        <v>143</v>
      </c>
      <c r="J26" s="51">
        <v>141</v>
      </c>
      <c r="K26" s="115">
        <v>20</v>
      </c>
      <c r="L26" s="122">
        <f t="shared" si="3"/>
        <v>143.4</v>
      </c>
      <c r="M26" s="118">
        <f t="shared" si="4"/>
        <v>148.27272727272728</v>
      </c>
      <c r="N26" s="98">
        <f t="shared" si="5"/>
        <v>1651</v>
      </c>
    </row>
    <row r="27" ht="15" collapsed="1">
      <c r="D27" s="8"/>
    </row>
    <row r="28" spans="1:18" ht="18">
      <c r="A28" s="158" t="s">
        <v>54</v>
      </c>
      <c r="B28" s="158"/>
      <c r="C28" s="158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58" t="s">
        <v>52</v>
      </c>
      <c r="R28" s="158"/>
    </row>
    <row r="29" spans="1:21" ht="18">
      <c r="A29" s="5"/>
      <c r="B29" s="5"/>
      <c r="C29" s="9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11"/>
      <c r="T29" s="11"/>
      <c r="U29" s="11"/>
    </row>
    <row r="30" spans="19:21" ht="15">
      <c r="S30" s="178"/>
      <c r="T30" s="178"/>
      <c r="U30" s="17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  <row r="137" ht="15">
      <c r="D137" s="8"/>
    </row>
    <row r="138" ht="15">
      <c r="D138" s="8"/>
    </row>
  </sheetData>
  <mergeCells count="40">
    <mergeCell ref="S30:U30"/>
    <mergeCell ref="Q5:Q6"/>
    <mergeCell ref="R5:R6"/>
    <mergeCell ref="N5:N6"/>
    <mergeCell ref="A18:P18"/>
    <mergeCell ref="A19:A20"/>
    <mergeCell ref="B19:B20"/>
    <mergeCell ref="C19:C20"/>
    <mergeCell ref="D19:D20"/>
    <mergeCell ref="E19:E20"/>
    <mergeCell ref="A28:C28"/>
    <mergeCell ref="Q28:R28"/>
    <mergeCell ref="K19:K20"/>
    <mergeCell ref="L19:L20"/>
    <mergeCell ref="B5:B6"/>
    <mergeCell ref="D5:D6"/>
    <mergeCell ref="F5:F6"/>
    <mergeCell ref="G5:G6"/>
    <mergeCell ref="H5:H6"/>
    <mergeCell ref="P5:P6"/>
    <mergeCell ref="I5:I6"/>
    <mergeCell ref="J5:J6"/>
    <mergeCell ref="K5:K6"/>
    <mergeCell ref="L5:L6"/>
    <mergeCell ref="I19:I20"/>
    <mergeCell ref="J19:J20"/>
    <mergeCell ref="M5:M6"/>
    <mergeCell ref="D1:O1"/>
    <mergeCell ref="D2:O2"/>
    <mergeCell ref="F19:F20"/>
    <mergeCell ref="G19:G20"/>
    <mergeCell ref="H19:H20"/>
    <mergeCell ref="M19:M20"/>
    <mergeCell ref="N19:N20"/>
    <mergeCell ref="O5:O6"/>
    <mergeCell ref="E5:E6"/>
    <mergeCell ref="A3:R3"/>
    <mergeCell ref="A4:P4"/>
    <mergeCell ref="A5:A6"/>
    <mergeCell ref="C5:C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C28"/>
  <sheetViews>
    <sheetView view="pageBreakPreview" zoomScale="115" zoomScaleSheetLayoutView="115" workbookViewId="0" topLeftCell="A1">
      <selection activeCell="D13" sqref="D13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30.00390625" style="0" customWidth="1"/>
    <col min="4" max="4" width="17.00390625" style="1" customWidth="1"/>
    <col min="5" max="5" width="5.421875" style="0" customWidth="1"/>
    <col min="6" max="6" width="8.140625" style="0" customWidth="1"/>
    <col min="7" max="7" width="9.8515625" style="0" customWidth="1"/>
    <col min="8" max="8" width="23.57421875" style="0" customWidth="1"/>
    <col min="9" max="9" width="15.57421875" style="0" customWidth="1"/>
  </cols>
  <sheetData>
    <row r="1" spans="1:20" ht="20.25">
      <c r="A1" s="159" t="s">
        <v>82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0"/>
      <c r="N1" s="10"/>
      <c r="O1" s="10"/>
      <c r="P1" s="10"/>
      <c r="Q1" s="10"/>
      <c r="R1" s="10"/>
      <c r="S1" s="10"/>
      <c r="T1" s="10"/>
    </row>
    <row r="2" spans="1:20" ht="20.25">
      <c r="A2" s="159" t="s">
        <v>83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0"/>
      <c r="N2" s="10"/>
      <c r="O2" s="10"/>
      <c r="P2" s="10"/>
      <c r="Q2" s="10"/>
      <c r="R2" s="10"/>
      <c r="S2" s="10"/>
      <c r="T2" s="10"/>
    </row>
    <row r="3" spans="1:16" ht="18.75">
      <c r="A3" s="188" t="s">
        <v>25</v>
      </c>
      <c r="B3" s="188"/>
      <c r="C3" s="188"/>
      <c r="D3" s="188"/>
      <c r="E3" s="188"/>
      <c r="F3" s="188"/>
      <c r="G3" s="188"/>
      <c r="H3" s="188"/>
      <c r="I3" s="188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89" t="s">
        <v>0</v>
      </c>
      <c r="B5" s="190" t="s">
        <v>26</v>
      </c>
      <c r="C5" s="190" t="s">
        <v>1</v>
      </c>
      <c r="D5" s="191" t="s">
        <v>31</v>
      </c>
      <c r="F5" s="192" t="s">
        <v>0</v>
      </c>
      <c r="G5" s="194" t="s">
        <v>26</v>
      </c>
      <c r="H5" s="192" t="s">
        <v>1</v>
      </c>
      <c r="I5" s="196" t="s">
        <v>31</v>
      </c>
    </row>
    <row r="6" spans="1:9" ht="15.75" thickBot="1">
      <c r="A6" s="198"/>
      <c r="B6" s="199"/>
      <c r="C6" s="199"/>
      <c r="D6" s="200"/>
      <c r="F6" s="193"/>
      <c r="G6" s="195"/>
      <c r="H6" s="193"/>
      <c r="I6" s="197"/>
    </row>
    <row r="7" spans="1:9" ht="15.75">
      <c r="A7" s="154" t="s">
        <v>27</v>
      </c>
      <c r="B7" s="202" t="s">
        <v>87</v>
      </c>
      <c r="C7" s="210" t="s">
        <v>74</v>
      </c>
      <c r="D7" s="149" t="s">
        <v>68</v>
      </c>
      <c r="F7" s="154" t="s">
        <v>27</v>
      </c>
      <c r="G7" s="152" t="s">
        <v>65</v>
      </c>
      <c r="H7" s="151" t="s">
        <v>66</v>
      </c>
      <c r="I7" s="149" t="s">
        <v>68</v>
      </c>
    </row>
    <row r="8" spans="1:9" ht="16.5" thickBot="1">
      <c r="A8" s="201" t="s">
        <v>28</v>
      </c>
      <c r="B8" s="203"/>
      <c r="C8" s="211" t="s">
        <v>72</v>
      </c>
      <c r="D8" s="208" t="s">
        <v>68</v>
      </c>
      <c r="F8" s="155" t="s">
        <v>28</v>
      </c>
      <c r="G8" s="153">
        <v>2</v>
      </c>
      <c r="H8" s="148" t="s">
        <v>64</v>
      </c>
      <c r="I8" s="150" t="s">
        <v>68</v>
      </c>
    </row>
    <row r="9" spans="1:9" ht="15.75">
      <c r="A9" s="201" t="s">
        <v>29</v>
      </c>
      <c r="B9" s="204" t="s">
        <v>65</v>
      </c>
      <c r="C9" s="147" t="s">
        <v>21</v>
      </c>
      <c r="D9" s="209" t="s">
        <v>68</v>
      </c>
      <c r="F9" s="62"/>
      <c r="G9" s="76"/>
      <c r="H9" s="127"/>
      <c r="I9" s="75"/>
    </row>
    <row r="10" spans="1:9" ht="15.75">
      <c r="A10" s="201" t="s">
        <v>30</v>
      </c>
      <c r="B10" s="203" t="s">
        <v>87</v>
      </c>
      <c r="C10" s="211" t="s">
        <v>88</v>
      </c>
      <c r="D10" s="209" t="s">
        <v>68</v>
      </c>
      <c r="F10" s="62"/>
      <c r="G10" s="128"/>
      <c r="H10" s="129"/>
      <c r="I10" s="75"/>
    </row>
    <row r="11" spans="1:9" ht="15.75">
      <c r="A11" s="201" t="s">
        <v>32</v>
      </c>
      <c r="B11" s="205" t="s">
        <v>65</v>
      </c>
      <c r="C11" s="146" t="s">
        <v>19</v>
      </c>
      <c r="D11" s="208" t="s">
        <v>68</v>
      </c>
      <c r="F11" s="62"/>
      <c r="G11" s="128"/>
      <c r="H11" s="129"/>
      <c r="I11" s="75"/>
    </row>
    <row r="12" spans="1:9" ht="15.75">
      <c r="A12" s="201" t="s">
        <v>33</v>
      </c>
      <c r="B12" s="205" t="s">
        <v>65</v>
      </c>
      <c r="C12" s="147" t="s">
        <v>50</v>
      </c>
      <c r="D12" s="208" t="s">
        <v>68</v>
      </c>
      <c r="F12" s="62"/>
      <c r="G12" s="76"/>
      <c r="H12" s="130"/>
      <c r="I12" s="75"/>
    </row>
    <row r="13" spans="1:9" ht="15.75">
      <c r="A13" s="201" t="s">
        <v>34</v>
      </c>
      <c r="B13" s="203" t="s">
        <v>65</v>
      </c>
      <c r="C13" s="211" t="s">
        <v>18</v>
      </c>
      <c r="D13" s="208" t="s">
        <v>68</v>
      </c>
      <c r="F13" s="62"/>
      <c r="G13" s="76"/>
      <c r="H13" s="77" t="s">
        <v>71</v>
      </c>
      <c r="I13" s="75"/>
    </row>
    <row r="14" spans="1:9" ht="15.75">
      <c r="A14" s="201" t="s">
        <v>35</v>
      </c>
      <c r="B14" s="205">
        <v>1</v>
      </c>
      <c r="C14" s="147" t="s">
        <v>69</v>
      </c>
      <c r="D14" s="208" t="s">
        <v>68</v>
      </c>
      <c r="F14" s="62"/>
      <c r="G14" s="76">
        <v>200</v>
      </c>
      <c r="H14" s="77" t="s">
        <v>66</v>
      </c>
      <c r="I14" s="75"/>
    </row>
    <row r="15" spans="1:9" ht="15.75">
      <c r="A15" s="201" t="s">
        <v>36</v>
      </c>
      <c r="B15" s="205" t="s">
        <v>65</v>
      </c>
      <c r="C15" s="147" t="s">
        <v>20</v>
      </c>
      <c r="D15" s="209" t="s">
        <v>68</v>
      </c>
      <c r="F15" s="62"/>
      <c r="G15" s="85">
        <v>256</v>
      </c>
      <c r="H15" s="63" t="s">
        <v>89</v>
      </c>
      <c r="I15" s="63"/>
    </row>
    <row r="16" spans="1:9" ht="15.75">
      <c r="A16" s="201" t="s">
        <v>37</v>
      </c>
      <c r="B16" s="205">
        <v>1</v>
      </c>
      <c r="C16" s="147" t="s">
        <v>45</v>
      </c>
      <c r="D16" s="209" t="s">
        <v>68</v>
      </c>
      <c r="F16" s="62"/>
      <c r="G16" s="64"/>
      <c r="H16" s="63"/>
      <c r="I16" s="63"/>
    </row>
    <row r="17" spans="1:9" ht="15.75">
      <c r="A17" s="201" t="s">
        <v>38</v>
      </c>
      <c r="B17" s="205">
        <v>3</v>
      </c>
      <c r="C17" s="146" t="s">
        <v>49</v>
      </c>
      <c r="D17" s="208" t="s">
        <v>68</v>
      </c>
      <c r="F17" s="62"/>
      <c r="G17" s="63"/>
      <c r="H17" s="63"/>
      <c r="I17" s="63"/>
    </row>
    <row r="18" spans="1:9" ht="15.75">
      <c r="A18" s="201" t="s">
        <v>39</v>
      </c>
      <c r="B18" s="203">
        <v>3</v>
      </c>
      <c r="C18" s="212" t="s">
        <v>73</v>
      </c>
      <c r="D18" s="208" t="s">
        <v>68</v>
      </c>
      <c r="F18" s="62"/>
      <c r="G18" s="64"/>
      <c r="H18" s="63"/>
      <c r="I18" s="65"/>
    </row>
    <row r="19" spans="1:9" ht="15.75">
      <c r="A19" s="201" t="s">
        <v>40</v>
      </c>
      <c r="B19" s="205">
        <v>3</v>
      </c>
      <c r="C19" s="147" t="s">
        <v>48</v>
      </c>
      <c r="D19" s="209" t="s">
        <v>68</v>
      </c>
      <c r="F19" s="62"/>
      <c r="G19" s="63"/>
      <c r="H19" s="65"/>
      <c r="I19" s="65"/>
    </row>
    <row r="20" spans="1:9" ht="15.75">
      <c r="A20" s="201" t="s">
        <v>41</v>
      </c>
      <c r="B20" s="205" t="s">
        <v>65</v>
      </c>
      <c r="C20" s="147" t="s">
        <v>67</v>
      </c>
      <c r="D20" s="208" t="s">
        <v>68</v>
      </c>
      <c r="F20" s="3"/>
      <c r="G20" s="3"/>
      <c r="H20" s="3"/>
      <c r="I20" s="3"/>
    </row>
    <row r="21" spans="1:4" ht="15.75">
      <c r="A21" s="201" t="s">
        <v>42</v>
      </c>
      <c r="B21" s="203"/>
      <c r="C21" s="212" t="s">
        <v>85</v>
      </c>
      <c r="D21" s="208" t="s">
        <v>68</v>
      </c>
    </row>
    <row r="22" spans="1:4" ht="15.75">
      <c r="A22" s="201" t="s">
        <v>43</v>
      </c>
      <c r="B22" s="205">
        <v>2</v>
      </c>
      <c r="C22" s="212" t="s">
        <v>46</v>
      </c>
      <c r="D22" s="208" t="s">
        <v>68</v>
      </c>
    </row>
    <row r="23" spans="1:4" ht="15.75">
      <c r="A23" s="201" t="s">
        <v>44</v>
      </c>
      <c r="B23" s="205">
        <v>2</v>
      </c>
      <c r="C23" s="212" t="s">
        <v>47</v>
      </c>
      <c r="D23" s="208" t="s">
        <v>68</v>
      </c>
    </row>
    <row r="24" spans="1:4" ht="15.75">
      <c r="A24" s="201" t="s">
        <v>77</v>
      </c>
      <c r="B24" s="206">
        <v>3</v>
      </c>
      <c r="C24" s="211" t="s">
        <v>22</v>
      </c>
      <c r="D24" s="209" t="s">
        <v>68</v>
      </c>
    </row>
    <row r="25" spans="1:4" ht="15.75">
      <c r="A25" s="201" t="s">
        <v>78</v>
      </c>
      <c r="B25" s="203">
        <v>3</v>
      </c>
      <c r="C25" s="212" t="s">
        <v>51</v>
      </c>
      <c r="D25" s="208" t="s">
        <v>68</v>
      </c>
    </row>
    <row r="26" spans="1:4" ht="15.75">
      <c r="A26" s="201" t="s">
        <v>79</v>
      </c>
      <c r="B26" s="204">
        <v>1</v>
      </c>
      <c r="C26" s="147" t="s">
        <v>86</v>
      </c>
      <c r="D26" s="209" t="s">
        <v>68</v>
      </c>
    </row>
    <row r="27" spans="1:4" ht="15.75">
      <c r="A27" s="201" t="s">
        <v>80</v>
      </c>
      <c r="B27" s="205"/>
      <c r="C27" s="146" t="s">
        <v>75</v>
      </c>
      <c r="D27" s="208" t="s">
        <v>68</v>
      </c>
    </row>
    <row r="28" spans="1:4" ht="16.5" thickBot="1">
      <c r="A28" s="155" t="s">
        <v>81</v>
      </c>
      <c r="B28" s="207"/>
      <c r="C28" s="213" t="s">
        <v>84</v>
      </c>
      <c r="D28" s="150" t="s">
        <v>68</v>
      </c>
    </row>
  </sheetData>
  <mergeCells count="11">
    <mergeCell ref="A1:L1"/>
    <mergeCell ref="A2:L2"/>
    <mergeCell ref="A3:I3"/>
    <mergeCell ref="A5:A6"/>
    <mergeCell ref="B5:B6"/>
    <mergeCell ref="C5:C6"/>
    <mergeCell ref="D5:D6"/>
    <mergeCell ref="F5:F6"/>
    <mergeCell ref="G5:G6"/>
    <mergeCell ref="H5:H6"/>
    <mergeCell ref="I5:I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2015-03-07T07:02:49Z</cp:lastPrinted>
  <dcterms:created xsi:type="dcterms:W3CDTF">2013-03-13T01:44:54Z</dcterms:created>
  <dcterms:modified xsi:type="dcterms:W3CDTF">2015-03-07T07:02:51Z</dcterms:modified>
  <cp:category/>
  <cp:version/>
  <cp:contentType/>
  <cp:contentStatus/>
</cp:coreProperties>
</file>