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ВАЛИФИКАЦИЯ" sheetId="1" r:id="rId1"/>
    <sheet name="ФИНАЛ" sheetId="2" r:id="rId2"/>
  </sheets>
  <definedNames>
    <definedName name="_xlnm.Print_Area" localSheetId="0">'КВАЛИФИКАЦИЯ'!$A$1:$M$66</definedName>
    <definedName name="_xlnm.Print_Area" localSheetId="1">'ФИНАЛ'!$A$1:$P$41</definedName>
  </definedNames>
  <calcPr fullCalcOnLoad="1"/>
</workbook>
</file>

<file path=xl/sharedStrings.xml><?xml version="1.0" encoding="utf-8"?>
<sst xmlns="http://schemas.openxmlformats.org/spreadsheetml/2006/main" count="113" uniqueCount="66">
  <si>
    <t>место</t>
  </si>
  <si>
    <t>1 игра</t>
  </si>
  <si>
    <t>2 игра</t>
  </si>
  <si>
    <t>3 игра</t>
  </si>
  <si>
    <t>4 игра</t>
  </si>
  <si>
    <t>6 игра</t>
  </si>
  <si>
    <t>Ф.И.</t>
  </si>
  <si>
    <t>Красноштанов Антон</t>
  </si>
  <si>
    <t>Усов Леонид</t>
  </si>
  <si>
    <t>Шемазашвили Коба</t>
  </si>
  <si>
    <t>Терехов Александр</t>
  </si>
  <si>
    <t>Иванов Василий</t>
  </si>
  <si>
    <t>Дмитриев Сергей</t>
  </si>
  <si>
    <t>Филиппов Игорь</t>
  </si>
  <si>
    <t xml:space="preserve"> </t>
  </si>
  <si>
    <t>Колесов Алексей</t>
  </si>
  <si>
    <t>Глотова Светлана</t>
  </si>
  <si>
    <t>Машуков Александр</t>
  </si>
  <si>
    <t>Коноплев Виталий</t>
  </si>
  <si>
    <t>Красноштанов Дмитрий</t>
  </si>
  <si>
    <t>Галкин Александр</t>
  </si>
  <si>
    <t xml:space="preserve">«BOWLTEC 7 MILE OPEN»  </t>
  </si>
  <si>
    <t>ПО ДАННЫМ СОРЕВНОВАНИЯМ БУДЕТ СОСТАВЛЕН РЕЙТИНГ,</t>
  </si>
  <si>
    <t>7 игра</t>
  </si>
  <si>
    <t>8 игра</t>
  </si>
  <si>
    <t>9 игра</t>
  </si>
  <si>
    <t xml:space="preserve">Сумма </t>
  </si>
  <si>
    <t>РЕЗУЛЬТАТЫ КВАЛИФИКАЦИИ /ЛИЧНЫЙ ЗАЧЕТ/</t>
  </si>
  <si>
    <t>РЕЗУЛЬТАТЫ КВАЛИФИКАЦИИ /ПАРНЫЙ ЗАЧЕТ/</t>
  </si>
  <si>
    <t>Вайнер Евгений</t>
  </si>
  <si>
    <t>Хвостов Алексей</t>
  </si>
  <si>
    <t>Федотов Владимир</t>
  </si>
  <si>
    <t>Сметанин Влад</t>
  </si>
  <si>
    <t>Носов Павел</t>
  </si>
  <si>
    <t>Пирогов Евгений</t>
  </si>
  <si>
    <t>РЕЗУЛЬТАТЫ ФИНАЛА / ЛИЧНЫЙ ЗАЧЕТ/</t>
  </si>
  <si>
    <t>РЕЗУЛЬТАТЫ ФИНАЛА /ПАРНЫЙ ЗАЧЕТ/</t>
  </si>
  <si>
    <t>Причко Олег</t>
  </si>
  <si>
    <t>Причко Екатерина</t>
  </si>
  <si>
    <t>Музыка Игорь</t>
  </si>
  <si>
    <t>Место</t>
  </si>
  <si>
    <t>Фамилия, имя</t>
  </si>
  <si>
    <t>5 игра</t>
  </si>
  <si>
    <t>Бонус</t>
  </si>
  <si>
    <t>Средний за РР</t>
  </si>
  <si>
    <t>Всего</t>
  </si>
  <si>
    <t xml:space="preserve">6 ЭТАП «TRACK DUBLE»   </t>
  </si>
  <si>
    <t xml:space="preserve">    Коммерческая клубная лига 2014  по боулингу</t>
  </si>
  <si>
    <r>
      <t xml:space="preserve">10--15.02.2014г: </t>
    </r>
    <r>
      <rPr>
        <b/>
        <i/>
        <sz val="20"/>
        <color indexed="10"/>
        <rFont val="Times New Roman"/>
        <family val="1"/>
      </rPr>
      <t>отборочный тур</t>
    </r>
    <r>
      <rPr>
        <sz val="20"/>
        <rFont val="Arial"/>
        <family val="2"/>
      </rPr>
      <t xml:space="preserve"> </t>
    </r>
  </si>
  <si>
    <r>
      <t>16.02.2014 (воскресенье)</t>
    </r>
    <r>
      <rPr>
        <b/>
        <i/>
        <sz val="20"/>
        <color indexed="10"/>
        <rFont val="Times New Roman"/>
        <family val="1"/>
      </rPr>
      <t>: полуфинал, финал</t>
    </r>
  </si>
  <si>
    <t>Сумма за 8 игр</t>
  </si>
  <si>
    <t>Средний за 8 игр</t>
  </si>
  <si>
    <t>Сумма за 16 игр</t>
  </si>
  <si>
    <t>Средний за 16 игр</t>
  </si>
  <si>
    <t xml:space="preserve">А ТАКЖЕ РЕЗУЛЬТАТЫ УЧАСТНИКОВ ИДУТ В  "Рейтинг игроков Клубной Лиги «Кубок 7 Миля 2014»  </t>
  </si>
  <si>
    <t>Понкратов Максим</t>
  </si>
  <si>
    <t>Гречушкин Юрий</t>
  </si>
  <si>
    <t>Ремнев Андрей</t>
  </si>
  <si>
    <t>Результат за 8 игр</t>
  </si>
  <si>
    <t>Средний за 17 игр</t>
  </si>
  <si>
    <t>Глотова Светлана / Музыка Игорь</t>
  </si>
  <si>
    <t>Машуков Александр / Носов Павел</t>
  </si>
  <si>
    <t>Вайнер Евгений / Терехов Александр</t>
  </si>
  <si>
    <t>Усов Леонид / Красноштанов Антон</t>
  </si>
  <si>
    <t>Гречушкин Юрий / Шемазашвили Коба</t>
  </si>
  <si>
    <r>
      <t>16.02.2014 (воскресенье)</t>
    </r>
    <r>
      <rPr>
        <b/>
        <i/>
        <sz val="20"/>
        <color indexed="10"/>
        <rFont val="Times New Roman"/>
        <family val="1"/>
      </rPr>
      <t>:  финал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</si>
</sst>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63">
    <font>
      <sz val="10"/>
      <name val="Arial Cyr"/>
      <family val="0"/>
    </font>
    <font>
      <sz val="4"/>
      <name val="Arial Cyr"/>
      <family val="2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i/>
      <sz val="20"/>
      <color indexed="10"/>
      <name val="Times New Roman"/>
      <family val="1"/>
    </font>
    <font>
      <sz val="20"/>
      <name val="Arial"/>
      <family val="2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30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b/>
      <sz val="18"/>
      <color indexed="10"/>
      <name val="Arial Unicode MS"/>
      <family val="2"/>
    </font>
    <font>
      <b/>
      <sz val="18"/>
      <name val="Arial Unicode MS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 Cyr"/>
      <family val="0"/>
    </font>
    <font>
      <sz val="12"/>
      <color indexed="8"/>
      <name val="Verdana"/>
      <family val="2"/>
    </font>
    <font>
      <b/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 Cyr"/>
      <family val="0"/>
    </font>
    <font>
      <b/>
      <sz val="18"/>
      <color rgb="FFFF0000"/>
      <name val="Arial Unicode MS"/>
      <family val="2"/>
    </font>
    <font>
      <sz val="12"/>
      <color theme="1"/>
      <name val="Verdana"/>
      <family val="2"/>
    </font>
    <font>
      <b/>
      <sz val="20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6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2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/>
    </xf>
    <xf numFmtId="166" fontId="8" fillId="25" borderId="13" xfId="0" applyNumberFormat="1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166" fontId="8" fillId="25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 vertical="center"/>
    </xf>
    <xf numFmtId="166" fontId="8" fillId="25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25" borderId="22" xfId="0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1" fillId="27" borderId="26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" fontId="27" fillId="0" borderId="26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61" fillId="27" borderId="29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" fontId="27" fillId="0" borderId="29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61" fillId="27" borderId="32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" fontId="27" fillId="0" borderId="32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6" fillId="25" borderId="36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/>
    </xf>
    <xf numFmtId="166" fontId="8" fillId="25" borderId="3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2" fontId="27" fillId="0" borderId="26" xfId="0" applyNumberFormat="1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5" borderId="41" xfId="0" applyFont="1" applyFill="1" applyBorder="1" applyAlignment="1">
      <alignment horizontal="center"/>
    </xf>
    <xf numFmtId="0" fontId="6" fillId="25" borderId="42" xfId="0" applyFont="1" applyFill="1" applyBorder="1" applyAlignment="1">
      <alignment horizontal="center"/>
    </xf>
    <xf numFmtId="166" fontId="8" fillId="25" borderId="43" xfId="0" applyNumberFormat="1" applyFont="1" applyFill="1" applyBorder="1" applyAlignment="1">
      <alignment horizontal="center" vertical="center"/>
    </xf>
    <xf numFmtId="166" fontId="8" fillId="25" borderId="44" xfId="0" applyNumberFormat="1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8" fillId="26" borderId="23" xfId="0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166" fontId="8" fillId="25" borderId="24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justify" vertical="center"/>
    </xf>
    <xf numFmtId="0" fontId="26" fillId="0" borderId="50" xfId="0" applyFont="1" applyFill="1" applyBorder="1" applyAlignment="1">
      <alignment horizontal="justify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85725</xdr:rowOff>
    </xdr:from>
    <xdr:to>
      <xdr:col>12</xdr:col>
      <xdr:colOff>0</xdr:colOff>
      <xdr:row>0</xdr:row>
      <xdr:rowOff>200025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1315700" y="85725"/>
          <a:ext cx="0" cy="11430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85" zoomScaleNormal="65" zoomScaleSheetLayoutView="85" zoomScalePageLayoutView="0" workbookViewId="0" topLeftCell="A36">
      <selection activeCell="C9" sqref="C9"/>
    </sheetView>
  </sheetViews>
  <sheetFormatPr defaultColWidth="9.00390625" defaultRowHeight="12.75" outlineLevelRow="1"/>
  <cols>
    <col min="1" max="1" width="10.75390625" style="2" customWidth="1"/>
    <col min="2" max="2" width="33.25390625" style="1" customWidth="1"/>
    <col min="3" max="3" width="9.375" style="1" customWidth="1"/>
    <col min="4" max="4" width="9.625" style="1" customWidth="1"/>
    <col min="5" max="5" width="10.25390625" style="1" customWidth="1"/>
    <col min="6" max="8" width="10.00390625" style="1" customWidth="1"/>
    <col min="9" max="9" width="10.125" style="1" customWidth="1"/>
    <col min="10" max="10" width="9.375" style="1" customWidth="1"/>
    <col min="11" max="11" width="12.625" style="1" customWidth="1"/>
    <col min="12" max="12" width="13.125" style="1" customWidth="1"/>
    <col min="13" max="13" width="7.625" style="1" hidden="1" customWidth="1"/>
    <col min="14" max="16384" width="9.125" style="1" customWidth="1"/>
  </cols>
  <sheetData>
    <row r="1" spans="1:18" ht="37.5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3"/>
      <c r="O1" s="23"/>
      <c r="P1" s="23"/>
      <c r="Q1" s="23"/>
      <c r="R1" s="23"/>
    </row>
    <row r="2" spans="1:13" ht="32.25" customHeight="1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24"/>
    </row>
    <row r="3" spans="1:13" ht="32.25" customHeight="1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4"/>
    </row>
    <row r="4" spans="1:13" ht="26.25" customHeight="1">
      <c r="A4" s="54"/>
      <c r="B4" s="104" t="s">
        <v>48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25.5">
      <c r="A5" s="54"/>
      <c r="B5" s="104" t="s">
        <v>49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5" s="4" customFormat="1" ht="18" customHeight="1" thickBot="1">
      <c r="A6" s="3"/>
      <c r="C6" s="110" t="s">
        <v>27</v>
      </c>
      <c r="D6" s="110"/>
      <c r="E6" s="110"/>
      <c r="F6" s="110"/>
      <c r="G6" s="110"/>
      <c r="H6" s="110"/>
      <c r="I6" s="110"/>
      <c r="J6" s="10"/>
      <c r="K6" s="10"/>
      <c r="L6" s="10"/>
      <c r="O6"/>
    </row>
    <row r="7" spans="1:13" s="5" customFormat="1" ht="51.75" customHeight="1" thickBot="1">
      <c r="A7" s="55" t="s">
        <v>0</v>
      </c>
      <c r="B7" s="56" t="s">
        <v>6</v>
      </c>
      <c r="C7" s="56" t="s">
        <v>1</v>
      </c>
      <c r="D7" s="56" t="s">
        <v>2</v>
      </c>
      <c r="E7" s="56" t="s">
        <v>3</v>
      </c>
      <c r="F7" s="56" t="s">
        <v>4</v>
      </c>
      <c r="G7" s="56" t="s">
        <v>42</v>
      </c>
      <c r="H7" s="56" t="s">
        <v>5</v>
      </c>
      <c r="I7" s="56" t="s">
        <v>23</v>
      </c>
      <c r="J7" s="56" t="s">
        <v>24</v>
      </c>
      <c r="K7" s="57" t="s">
        <v>50</v>
      </c>
      <c r="L7" s="58" t="s">
        <v>51</v>
      </c>
      <c r="M7" s="11"/>
    </row>
    <row r="8" spans="1:13" ht="20.25" customHeight="1">
      <c r="A8" s="17">
        <v>1</v>
      </c>
      <c r="B8" s="18" t="s">
        <v>7</v>
      </c>
      <c r="C8" s="19">
        <v>216</v>
      </c>
      <c r="D8" s="19">
        <v>234</v>
      </c>
      <c r="E8" s="19">
        <v>212</v>
      </c>
      <c r="F8" s="19">
        <v>199</v>
      </c>
      <c r="G8" s="19">
        <v>225</v>
      </c>
      <c r="H8" s="19">
        <v>180</v>
      </c>
      <c r="I8" s="19">
        <v>224</v>
      </c>
      <c r="J8" s="19">
        <v>193</v>
      </c>
      <c r="K8" s="20">
        <f aca="true" t="shared" si="0" ref="K8:K32">SUM(C8:J8)</f>
        <v>1683</v>
      </c>
      <c r="L8" s="21">
        <f aca="true" t="shared" si="1" ref="L8:L32">SUM(K8/8)</f>
        <v>210.375</v>
      </c>
      <c r="M8" s="12"/>
    </row>
    <row r="9" spans="1:13" ht="20.25" customHeight="1">
      <c r="A9" s="16">
        <v>2</v>
      </c>
      <c r="B9" s="6" t="s">
        <v>56</v>
      </c>
      <c r="C9" s="8">
        <v>211</v>
      </c>
      <c r="D9" s="8">
        <v>208</v>
      </c>
      <c r="E9" s="8">
        <v>185</v>
      </c>
      <c r="F9" s="8">
        <v>241</v>
      </c>
      <c r="G9" s="8">
        <v>208</v>
      </c>
      <c r="H9" s="8">
        <v>195</v>
      </c>
      <c r="I9" s="8">
        <v>246</v>
      </c>
      <c r="J9" s="8">
        <v>185</v>
      </c>
      <c r="K9" s="14">
        <f t="shared" si="0"/>
        <v>1679</v>
      </c>
      <c r="L9" s="15">
        <f t="shared" si="1"/>
        <v>209.875</v>
      </c>
      <c r="M9" s="12"/>
    </row>
    <row r="10" spans="1:13" s="9" customFormat="1" ht="20.25" customHeight="1">
      <c r="A10" s="16">
        <v>3</v>
      </c>
      <c r="B10" s="6" t="s">
        <v>55</v>
      </c>
      <c r="C10" s="8">
        <v>197</v>
      </c>
      <c r="D10" s="8">
        <v>210</v>
      </c>
      <c r="E10" s="8">
        <v>236</v>
      </c>
      <c r="F10" s="8">
        <v>213</v>
      </c>
      <c r="G10" s="8">
        <v>218</v>
      </c>
      <c r="H10" s="8">
        <v>214</v>
      </c>
      <c r="I10" s="8">
        <v>194</v>
      </c>
      <c r="J10" s="8">
        <v>187</v>
      </c>
      <c r="K10" s="14">
        <f t="shared" si="0"/>
        <v>1669</v>
      </c>
      <c r="L10" s="15">
        <f t="shared" si="1"/>
        <v>208.625</v>
      </c>
      <c r="M10" s="13"/>
    </row>
    <row r="11" spans="1:13" s="9" customFormat="1" ht="20.25" customHeight="1">
      <c r="A11" s="16">
        <v>4</v>
      </c>
      <c r="B11" s="6" t="s">
        <v>9</v>
      </c>
      <c r="C11" s="8">
        <v>209</v>
      </c>
      <c r="D11" s="8">
        <v>182</v>
      </c>
      <c r="E11" s="8">
        <v>209</v>
      </c>
      <c r="F11" s="8">
        <v>234</v>
      </c>
      <c r="G11" s="8">
        <v>205</v>
      </c>
      <c r="H11" s="8">
        <v>186</v>
      </c>
      <c r="I11" s="8">
        <v>211</v>
      </c>
      <c r="J11" s="8">
        <v>233</v>
      </c>
      <c r="K11" s="14">
        <f t="shared" si="0"/>
        <v>1669</v>
      </c>
      <c r="L11" s="15">
        <f t="shared" si="1"/>
        <v>208.625</v>
      </c>
      <c r="M11" s="13"/>
    </row>
    <row r="12" spans="1:13" s="9" customFormat="1" ht="20.25" customHeight="1">
      <c r="A12" s="16">
        <v>5</v>
      </c>
      <c r="B12" s="6" t="s">
        <v>39</v>
      </c>
      <c r="C12" s="8">
        <v>166</v>
      </c>
      <c r="D12" s="8">
        <v>232</v>
      </c>
      <c r="E12" s="8">
        <v>215</v>
      </c>
      <c r="F12" s="8">
        <v>201</v>
      </c>
      <c r="G12" s="8">
        <v>237</v>
      </c>
      <c r="H12" s="8">
        <v>198</v>
      </c>
      <c r="I12" s="8">
        <v>203</v>
      </c>
      <c r="J12" s="8">
        <v>190</v>
      </c>
      <c r="K12" s="14">
        <f t="shared" si="0"/>
        <v>1642</v>
      </c>
      <c r="L12" s="15">
        <f t="shared" si="1"/>
        <v>205.25</v>
      </c>
      <c r="M12" s="13"/>
    </row>
    <row r="13" spans="1:13" s="9" customFormat="1" ht="20.25" customHeight="1">
      <c r="A13" s="16">
        <v>6</v>
      </c>
      <c r="B13" s="6" t="s">
        <v>8</v>
      </c>
      <c r="C13" s="89">
        <v>197</v>
      </c>
      <c r="D13" s="89">
        <v>196</v>
      </c>
      <c r="E13" s="89">
        <v>216</v>
      </c>
      <c r="F13" s="89">
        <v>199</v>
      </c>
      <c r="G13" s="89">
        <v>226</v>
      </c>
      <c r="H13" s="89">
        <v>181</v>
      </c>
      <c r="I13" s="89">
        <v>199</v>
      </c>
      <c r="J13" s="89">
        <v>225</v>
      </c>
      <c r="K13" s="14">
        <f t="shared" si="0"/>
        <v>1639</v>
      </c>
      <c r="L13" s="15">
        <f t="shared" si="1"/>
        <v>204.875</v>
      </c>
      <c r="M13" s="13"/>
    </row>
    <row r="14" spans="1:13" s="9" customFormat="1" ht="20.25">
      <c r="A14" s="16">
        <v>7</v>
      </c>
      <c r="B14" s="6" t="s">
        <v>10</v>
      </c>
      <c r="C14" s="8">
        <v>217</v>
      </c>
      <c r="D14" s="8">
        <v>211</v>
      </c>
      <c r="E14" s="8">
        <v>192</v>
      </c>
      <c r="F14" s="8">
        <v>194</v>
      </c>
      <c r="G14" s="8">
        <v>184</v>
      </c>
      <c r="H14" s="8">
        <v>197</v>
      </c>
      <c r="I14" s="8">
        <v>200</v>
      </c>
      <c r="J14" s="8">
        <v>233</v>
      </c>
      <c r="K14" s="14">
        <f t="shared" si="0"/>
        <v>1628</v>
      </c>
      <c r="L14" s="15">
        <f t="shared" si="1"/>
        <v>203.5</v>
      </c>
      <c r="M14" s="12"/>
    </row>
    <row r="15" spans="1:13" s="9" customFormat="1" ht="19.5" customHeight="1">
      <c r="A15" s="16">
        <v>8</v>
      </c>
      <c r="B15" s="6" t="s">
        <v>12</v>
      </c>
      <c r="C15" s="8">
        <v>190</v>
      </c>
      <c r="D15" s="8">
        <v>214</v>
      </c>
      <c r="E15" s="8">
        <v>181</v>
      </c>
      <c r="F15" s="8">
        <v>234</v>
      </c>
      <c r="G15" s="8">
        <v>225</v>
      </c>
      <c r="H15" s="8">
        <v>184</v>
      </c>
      <c r="I15" s="8">
        <v>184</v>
      </c>
      <c r="J15" s="8">
        <v>203</v>
      </c>
      <c r="K15" s="14">
        <f t="shared" si="0"/>
        <v>1615</v>
      </c>
      <c r="L15" s="15">
        <f t="shared" si="1"/>
        <v>201.875</v>
      </c>
      <c r="M15" s="12"/>
    </row>
    <row r="16" spans="1:13" s="9" customFormat="1" ht="19.5" customHeight="1">
      <c r="A16" s="16">
        <v>9</v>
      </c>
      <c r="B16" s="6" t="s">
        <v>11</v>
      </c>
      <c r="C16" s="8">
        <v>208</v>
      </c>
      <c r="D16" s="8">
        <v>185</v>
      </c>
      <c r="E16" s="8">
        <v>233</v>
      </c>
      <c r="F16" s="8">
        <v>176</v>
      </c>
      <c r="G16" s="8">
        <v>194</v>
      </c>
      <c r="H16" s="8">
        <v>188</v>
      </c>
      <c r="I16" s="8">
        <v>179</v>
      </c>
      <c r="J16" s="8">
        <v>247</v>
      </c>
      <c r="K16" s="14">
        <f t="shared" si="0"/>
        <v>1610</v>
      </c>
      <c r="L16" s="15">
        <f t="shared" si="1"/>
        <v>201.25</v>
      </c>
      <c r="M16" s="12"/>
    </row>
    <row r="17" spans="1:13" s="9" customFormat="1" ht="19.5" customHeight="1" thickBot="1">
      <c r="A17" s="37">
        <v>10</v>
      </c>
      <c r="B17" s="33" t="s">
        <v>29</v>
      </c>
      <c r="C17" s="34">
        <v>203</v>
      </c>
      <c r="D17" s="34">
        <v>178</v>
      </c>
      <c r="E17" s="34">
        <v>224</v>
      </c>
      <c r="F17" s="34">
        <v>202</v>
      </c>
      <c r="G17" s="34">
        <v>188</v>
      </c>
      <c r="H17" s="34">
        <v>201</v>
      </c>
      <c r="I17" s="34">
        <v>181</v>
      </c>
      <c r="J17" s="34">
        <v>211</v>
      </c>
      <c r="K17" s="38">
        <f t="shared" si="0"/>
        <v>1588</v>
      </c>
      <c r="L17" s="39">
        <f t="shared" si="1"/>
        <v>198.5</v>
      </c>
      <c r="M17" s="12"/>
    </row>
    <row r="18" spans="1:13" s="9" customFormat="1" ht="19.5" customHeight="1">
      <c r="A18" s="86">
        <v>11</v>
      </c>
      <c r="B18" s="35" t="s">
        <v>15</v>
      </c>
      <c r="C18" s="36">
        <v>182</v>
      </c>
      <c r="D18" s="36">
        <v>169</v>
      </c>
      <c r="E18" s="36">
        <v>234</v>
      </c>
      <c r="F18" s="36">
        <v>173</v>
      </c>
      <c r="G18" s="36">
        <v>190</v>
      </c>
      <c r="H18" s="36">
        <v>196</v>
      </c>
      <c r="I18" s="36">
        <v>188</v>
      </c>
      <c r="J18" s="36">
        <v>233</v>
      </c>
      <c r="K18" s="87">
        <f t="shared" si="0"/>
        <v>1565</v>
      </c>
      <c r="L18" s="88">
        <f t="shared" si="1"/>
        <v>195.625</v>
      </c>
      <c r="M18" s="12"/>
    </row>
    <row r="19" spans="1:13" s="9" customFormat="1" ht="19.5" customHeight="1">
      <c r="A19" s="16">
        <v>12</v>
      </c>
      <c r="B19" s="6" t="s">
        <v>34</v>
      </c>
      <c r="C19" s="8">
        <v>191</v>
      </c>
      <c r="D19" s="8">
        <v>177</v>
      </c>
      <c r="E19" s="8">
        <v>186</v>
      </c>
      <c r="F19" s="8">
        <v>169</v>
      </c>
      <c r="G19" s="8">
        <v>247</v>
      </c>
      <c r="H19" s="8">
        <v>221</v>
      </c>
      <c r="I19" s="8">
        <v>166</v>
      </c>
      <c r="J19" s="8">
        <v>180</v>
      </c>
      <c r="K19" s="14">
        <f t="shared" si="0"/>
        <v>1537</v>
      </c>
      <c r="L19" s="15">
        <f t="shared" si="1"/>
        <v>192.125</v>
      </c>
      <c r="M19" s="12"/>
    </row>
    <row r="20" spans="1:13" s="9" customFormat="1" ht="19.5" customHeight="1">
      <c r="A20" s="16">
        <v>13</v>
      </c>
      <c r="B20" s="6" t="s">
        <v>32</v>
      </c>
      <c r="C20" s="8">
        <v>203</v>
      </c>
      <c r="D20" s="8">
        <v>177</v>
      </c>
      <c r="E20" s="8">
        <v>162</v>
      </c>
      <c r="F20" s="8">
        <v>201</v>
      </c>
      <c r="G20" s="8">
        <v>164</v>
      </c>
      <c r="H20" s="8">
        <v>192</v>
      </c>
      <c r="I20" s="8">
        <v>193</v>
      </c>
      <c r="J20" s="8">
        <v>181</v>
      </c>
      <c r="K20" s="14">
        <f t="shared" si="0"/>
        <v>1473</v>
      </c>
      <c r="L20" s="15">
        <f t="shared" si="1"/>
        <v>184.125</v>
      </c>
      <c r="M20" s="12"/>
    </row>
    <row r="21" spans="1:13" s="9" customFormat="1" ht="19.5" customHeight="1">
      <c r="A21" s="16">
        <v>14</v>
      </c>
      <c r="B21" s="6" t="s">
        <v>17</v>
      </c>
      <c r="C21" s="8">
        <v>165</v>
      </c>
      <c r="D21" s="8">
        <v>165</v>
      </c>
      <c r="E21" s="8">
        <v>169</v>
      </c>
      <c r="F21" s="8">
        <v>195</v>
      </c>
      <c r="G21" s="8">
        <v>245</v>
      </c>
      <c r="H21" s="8">
        <v>149</v>
      </c>
      <c r="I21" s="8">
        <v>141</v>
      </c>
      <c r="J21" s="8">
        <v>234</v>
      </c>
      <c r="K21" s="14">
        <f t="shared" si="0"/>
        <v>1463</v>
      </c>
      <c r="L21" s="15">
        <f t="shared" si="1"/>
        <v>182.875</v>
      </c>
      <c r="M21" s="12"/>
    </row>
    <row r="22" spans="1:13" s="9" customFormat="1" ht="19.5" customHeight="1">
      <c r="A22" s="16">
        <v>15</v>
      </c>
      <c r="B22" s="6" t="s">
        <v>33</v>
      </c>
      <c r="C22" s="8">
        <v>188</v>
      </c>
      <c r="D22" s="8">
        <v>161</v>
      </c>
      <c r="E22" s="8">
        <v>187</v>
      </c>
      <c r="F22" s="8">
        <v>163</v>
      </c>
      <c r="G22" s="8">
        <v>189</v>
      </c>
      <c r="H22" s="8">
        <v>174</v>
      </c>
      <c r="I22" s="8">
        <v>214</v>
      </c>
      <c r="J22" s="8">
        <v>179</v>
      </c>
      <c r="K22" s="14">
        <f t="shared" si="0"/>
        <v>1455</v>
      </c>
      <c r="L22" s="15">
        <f t="shared" si="1"/>
        <v>181.875</v>
      </c>
      <c r="M22" s="12"/>
    </row>
    <row r="23" spans="1:13" s="9" customFormat="1" ht="19.5" customHeight="1">
      <c r="A23" s="16">
        <v>16</v>
      </c>
      <c r="B23" s="7" t="s">
        <v>16</v>
      </c>
      <c r="C23" s="8">
        <v>162</v>
      </c>
      <c r="D23" s="8">
        <v>170</v>
      </c>
      <c r="E23" s="8">
        <v>174</v>
      </c>
      <c r="F23" s="8">
        <v>187</v>
      </c>
      <c r="G23" s="8">
        <v>206</v>
      </c>
      <c r="H23" s="8">
        <v>174</v>
      </c>
      <c r="I23" s="8">
        <v>176</v>
      </c>
      <c r="J23" s="8">
        <v>173</v>
      </c>
      <c r="K23" s="14">
        <f t="shared" si="0"/>
        <v>1422</v>
      </c>
      <c r="L23" s="15">
        <f t="shared" si="1"/>
        <v>177.75</v>
      </c>
      <c r="M23" s="12"/>
    </row>
    <row r="24" spans="1:13" s="9" customFormat="1" ht="19.5" customHeight="1">
      <c r="A24" s="16">
        <v>17</v>
      </c>
      <c r="B24" s="6" t="s">
        <v>57</v>
      </c>
      <c r="C24" s="8">
        <v>157</v>
      </c>
      <c r="D24" s="8">
        <v>174</v>
      </c>
      <c r="E24" s="8">
        <v>174</v>
      </c>
      <c r="F24" s="8">
        <v>181</v>
      </c>
      <c r="G24" s="8">
        <v>201</v>
      </c>
      <c r="H24" s="8">
        <v>162</v>
      </c>
      <c r="I24" s="8">
        <v>176</v>
      </c>
      <c r="J24" s="8">
        <v>193</v>
      </c>
      <c r="K24" s="14">
        <f t="shared" si="0"/>
        <v>1418</v>
      </c>
      <c r="L24" s="15">
        <f t="shared" si="1"/>
        <v>177.25</v>
      </c>
      <c r="M24" s="12"/>
    </row>
    <row r="25" spans="1:13" s="9" customFormat="1" ht="19.5" customHeight="1" hidden="1" outlineLevel="1">
      <c r="A25" s="16">
        <v>18</v>
      </c>
      <c r="B25" s="6" t="s">
        <v>13</v>
      </c>
      <c r="C25" s="8"/>
      <c r="D25" s="8"/>
      <c r="E25" s="8"/>
      <c r="F25" s="8"/>
      <c r="G25" s="8"/>
      <c r="H25" s="8"/>
      <c r="I25" s="8"/>
      <c r="J25" s="8"/>
      <c r="K25" s="14">
        <f t="shared" si="0"/>
        <v>0</v>
      </c>
      <c r="L25" s="15">
        <f t="shared" si="1"/>
        <v>0</v>
      </c>
      <c r="M25" s="12"/>
    </row>
    <row r="26" spans="1:13" s="9" customFormat="1" ht="19.5" customHeight="1" hidden="1" outlineLevel="1">
      <c r="A26" s="16">
        <v>18</v>
      </c>
      <c r="B26" s="6" t="s">
        <v>30</v>
      </c>
      <c r="C26" s="8"/>
      <c r="D26" s="8"/>
      <c r="E26" s="8"/>
      <c r="F26" s="8"/>
      <c r="G26" s="8"/>
      <c r="H26" s="8"/>
      <c r="I26" s="8"/>
      <c r="J26" s="8"/>
      <c r="K26" s="14">
        <f t="shared" si="0"/>
        <v>0</v>
      </c>
      <c r="L26" s="15">
        <f t="shared" si="1"/>
        <v>0</v>
      </c>
      <c r="M26" s="12"/>
    </row>
    <row r="27" spans="1:13" s="9" customFormat="1" ht="19.5" customHeight="1" hidden="1" outlineLevel="1">
      <c r="A27" s="16">
        <v>19</v>
      </c>
      <c r="B27" s="6" t="s">
        <v>31</v>
      </c>
      <c r="C27" s="8"/>
      <c r="D27" s="8"/>
      <c r="E27" s="8"/>
      <c r="F27" s="8"/>
      <c r="G27" s="8"/>
      <c r="H27" s="8"/>
      <c r="I27" s="8"/>
      <c r="J27" s="8"/>
      <c r="K27" s="14">
        <f t="shared" si="0"/>
        <v>0</v>
      </c>
      <c r="L27" s="15">
        <f t="shared" si="1"/>
        <v>0</v>
      </c>
      <c r="M27" s="12"/>
    </row>
    <row r="28" spans="1:13" s="9" customFormat="1" ht="19.5" customHeight="1" hidden="1" outlineLevel="1">
      <c r="A28" s="16">
        <v>20</v>
      </c>
      <c r="B28" s="6" t="s">
        <v>37</v>
      </c>
      <c r="C28" s="8"/>
      <c r="D28" s="8"/>
      <c r="E28" s="8"/>
      <c r="F28" s="8"/>
      <c r="G28" s="8"/>
      <c r="H28" s="8"/>
      <c r="I28" s="8"/>
      <c r="J28" s="8"/>
      <c r="K28" s="14">
        <f t="shared" si="0"/>
        <v>0</v>
      </c>
      <c r="L28" s="15">
        <f t="shared" si="1"/>
        <v>0</v>
      </c>
      <c r="M28" s="12"/>
    </row>
    <row r="29" spans="1:13" s="9" customFormat="1" ht="19.5" customHeight="1" hidden="1" outlineLevel="1">
      <c r="A29" s="16">
        <v>21</v>
      </c>
      <c r="B29" s="6" t="s">
        <v>20</v>
      </c>
      <c r="C29" s="8"/>
      <c r="D29" s="8"/>
      <c r="E29" s="8"/>
      <c r="F29" s="8"/>
      <c r="G29" s="8"/>
      <c r="H29" s="8"/>
      <c r="I29" s="8"/>
      <c r="J29" s="8"/>
      <c r="K29" s="14">
        <f t="shared" si="0"/>
        <v>0</v>
      </c>
      <c r="L29" s="15">
        <f t="shared" si="1"/>
        <v>0</v>
      </c>
      <c r="M29" s="12"/>
    </row>
    <row r="30" spans="1:13" s="9" customFormat="1" ht="19.5" customHeight="1" hidden="1" outlineLevel="1">
      <c r="A30" s="16">
        <v>22</v>
      </c>
      <c r="B30" s="6" t="s">
        <v>38</v>
      </c>
      <c r="C30" s="8"/>
      <c r="D30" s="8"/>
      <c r="E30" s="8"/>
      <c r="F30" s="8"/>
      <c r="G30" s="8"/>
      <c r="H30" s="8"/>
      <c r="I30" s="8"/>
      <c r="J30" s="8"/>
      <c r="K30" s="84">
        <f t="shared" si="0"/>
        <v>0</v>
      </c>
      <c r="L30" s="15">
        <f t="shared" si="1"/>
        <v>0</v>
      </c>
      <c r="M30" s="12"/>
    </row>
    <row r="31" spans="1:13" s="9" customFormat="1" ht="19.5" customHeight="1" hidden="1" outlineLevel="1">
      <c r="A31" s="16">
        <v>23</v>
      </c>
      <c r="B31" s="6" t="s">
        <v>19</v>
      </c>
      <c r="C31" s="8"/>
      <c r="D31" s="8"/>
      <c r="E31" s="8"/>
      <c r="F31" s="8"/>
      <c r="G31" s="8"/>
      <c r="H31" s="8"/>
      <c r="I31" s="8"/>
      <c r="J31" s="8"/>
      <c r="K31" s="14">
        <f t="shared" si="0"/>
        <v>0</v>
      </c>
      <c r="L31" s="15">
        <f t="shared" si="1"/>
        <v>0</v>
      </c>
      <c r="M31" s="12"/>
    </row>
    <row r="32" spans="1:13" s="9" customFormat="1" ht="19.5" customHeight="1" hidden="1" outlineLevel="1" thickBot="1">
      <c r="A32" s="37">
        <v>24</v>
      </c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8">
        <f t="shared" si="0"/>
        <v>0</v>
      </c>
      <c r="L32" s="39">
        <f t="shared" si="1"/>
        <v>0</v>
      </c>
      <c r="M32" s="12"/>
    </row>
    <row r="33" spans="1:13" s="9" customFormat="1" ht="19.5" customHeight="1" collapsed="1">
      <c r="A33" s="3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12"/>
    </row>
    <row r="34" spans="1:13" s="9" customFormat="1" ht="19.5" customHeight="1" thickBot="1">
      <c r="A34" s="31"/>
      <c r="B34" s="29"/>
      <c r="C34" s="85" t="s">
        <v>28</v>
      </c>
      <c r="D34" s="85"/>
      <c r="E34" s="85"/>
      <c r="F34" s="85"/>
      <c r="G34" s="65"/>
      <c r="H34" s="65"/>
      <c r="I34" s="30"/>
      <c r="J34" s="30"/>
      <c r="K34" s="30"/>
      <c r="L34" s="32"/>
      <c r="M34" s="12"/>
    </row>
    <row r="35" spans="1:13" s="9" customFormat="1" ht="40.5" customHeight="1" thickBot="1">
      <c r="A35" s="55" t="s">
        <v>0</v>
      </c>
      <c r="B35" s="56" t="s">
        <v>6</v>
      </c>
      <c r="C35" s="56" t="s">
        <v>1</v>
      </c>
      <c r="D35" s="56" t="s">
        <v>2</v>
      </c>
      <c r="E35" s="56" t="s">
        <v>3</v>
      </c>
      <c r="F35" s="56" t="s">
        <v>4</v>
      </c>
      <c r="G35" s="56" t="s">
        <v>42</v>
      </c>
      <c r="H35" s="56" t="s">
        <v>5</v>
      </c>
      <c r="I35" s="56" t="s">
        <v>23</v>
      </c>
      <c r="J35" s="56" t="s">
        <v>24</v>
      </c>
      <c r="K35" s="57" t="s">
        <v>52</v>
      </c>
      <c r="L35" s="58" t="s">
        <v>53</v>
      </c>
      <c r="M35" s="12"/>
    </row>
    <row r="36" spans="1:13" s="9" customFormat="1" ht="20.25">
      <c r="A36" s="109">
        <v>1</v>
      </c>
      <c r="B36" s="18" t="s">
        <v>56</v>
      </c>
      <c r="C36" s="19">
        <v>216</v>
      </c>
      <c r="D36" s="19">
        <v>203</v>
      </c>
      <c r="E36" s="19">
        <v>188</v>
      </c>
      <c r="F36" s="19">
        <v>246</v>
      </c>
      <c r="G36" s="19">
        <v>213</v>
      </c>
      <c r="H36" s="19">
        <v>200</v>
      </c>
      <c r="I36" s="19">
        <v>251</v>
      </c>
      <c r="J36" s="19">
        <v>190</v>
      </c>
      <c r="K36" s="111">
        <f>SUM(C36:J37)</f>
        <v>3376</v>
      </c>
      <c r="L36" s="114">
        <f>SUM(K36/16)</f>
        <v>211</v>
      </c>
      <c r="M36" s="12"/>
    </row>
    <row r="37" spans="1:13" s="9" customFormat="1" ht="21" thickBot="1">
      <c r="A37" s="105"/>
      <c r="B37" s="91" t="s">
        <v>9</v>
      </c>
      <c r="C37" s="92">
        <v>209</v>
      </c>
      <c r="D37" s="92">
        <v>182</v>
      </c>
      <c r="E37" s="92">
        <v>209</v>
      </c>
      <c r="F37" s="92">
        <v>234</v>
      </c>
      <c r="G37" s="92">
        <v>205</v>
      </c>
      <c r="H37" s="92">
        <v>186</v>
      </c>
      <c r="I37" s="92">
        <v>211</v>
      </c>
      <c r="J37" s="92">
        <v>233</v>
      </c>
      <c r="K37" s="112"/>
      <c r="L37" s="107"/>
      <c r="M37" s="12"/>
    </row>
    <row r="38" spans="1:13" s="9" customFormat="1" ht="21.75" customHeight="1">
      <c r="A38" s="109">
        <v>2</v>
      </c>
      <c r="B38" s="18" t="s">
        <v>8</v>
      </c>
      <c r="C38" s="93">
        <v>197</v>
      </c>
      <c r="D38" s="93">
        <v>196</v>
      </c>
      <c r="E38" s="93">
        <v>216</v>
      </c>
      <c r="F38" s="93">
        <v>199</v>
      </c>
      <c r="G38" s="93">
        <v>226</v>
      </c>
      <c r="H38" s="93">
        <v>181</v>
      </c>
      <c r="I38" s="93">
        <v>199</v>
      </c>
      <c r="J38" s="93">
        <v>225</v>
      </c>
      <c r="K38" s="111">
        <f>SUM(C38:J39)</f>
        <v>3322</v>
      </c>
      <c r="L38" s="114">
        <f>SUM(K38/16)</f>
        <v>207.625</v>
      </c>
      <c r="M38" s="12"/>
    </row>
    <row r="39" spans="1:13" s="9" customFormat="1" ht="20.25" customHeight="1" thickBot="1">
      <c r="A39" s="106"/>
      <c r="B39" s="33" t="s">
        <v>7</v>
      </c>
      <c r="C39" s="34">
        <v>216</v>
      </c>
      <c r="D39" s="34">
        <v>234</v>
      </c>
      <c r="E39" s="34">
        <v>212</v>
      </c>
      <c r="F39" s="34">
        <v>199</v>
      </c>
      <c r="G39" s="34">
        <v>225</v>
      </c>
      <c r="H39" s="34">
        <v>180</v>
      </c>
      <c r="I39" s="34">
        <v>224</v>
      </c>
      <c r="J39" s="34">
        <v>193</v>
      </c>
      <c r="K39" s="113"/>
      <c r="L39" s="108"/>
      <c r="M39" s="12"/>
    </row>
    <row r="40" spans="1:13" s="9" customFormat="1" ht="20.25" customHeight="1">
      <c r="A40" s="105">
        <v>3</v>
      </c>
      <c r="B40" s="35" t="s">
        <v>29</v>
      </c>
      <c r="C40" s="36">
        <v>203</v>
      </c>
      <c r="D40" s="36">
        <v>178</v>
      </c>
      <c r="E40" s="36">
        <v>224</v>
      </c>
      <c r="F40" s="36">
        <v>202</v>
      </c>
      <c r="G40" s="36">
        <v>188</v>
      </c>
      <c r="H40" s="36">
        <v>201</v>
      </c>
      <c r="I40" s="36">
        <v>181</v>
      </c>
      <c r="J40" s="36">
        <v>211</v>
      </c>
      <c r="K40" s="112">
        <f>SUM(C40:J41)</f>
        <v>3216</v>
      </c>
      <c r="L40" s="107">
        <f>SUM(K40/16)</f>
        <v>201</v>
      </c>
      <c r="M40" s="12"/>
    </row>
    <row r="41" spans="1:13" s="9" customFormat="1" ht="20.25" customHeight="1" thickBot="1">
      <c r="A41" s="106"/>
      <c r="B41" s="33" t="s">
        <v>10</v>
      </c>
      <c r="C41" s="8">
        <v>217</v>
      </c>
      <c r="D41" s="8">
        <v>211</v>
      </c>
      <c r="E41" s="8">
        <v>192</v>
      </c>
      <c r="F41" s="8">
        <v>194</v>
      </c>
      <c r="G41" s="8">
        <v>184</v>
      </c>
      <c r="H41" s="8">
        <v>197</v>
      </c>
      <c r="I41" s="8">
        <v>200</v>
      </c>
      <c r="J41" s="8">
        <v>233</v>
      </c>
      <c r="K41" s="113"/>
      <c r="L41" s="108"/>
      <c r="M41" s="12"/>
    </row>
    <row r="42" spans="1:13" s="9" customFormat="1" ht="20.25" customHeight="1">
      <c r="A42" s="109">
        <v>4</v>
      </c>
      <c r="B42" s="18" t="s">
        <v>17</v>
      </c>
      <c r="C42" s="19">
        <v>188</v>
      </c>
      <c r="D42" s="19">
        <v>174</v>
      </c>
      <c r="E42" s="19">
        <v>164</v>
      </c>
      <c r="F42" s="19">
        <v>190</v>
      </c>
      <c r="G42" s="19">
        <v>179</v>
      </c>
      <c r="H42" s="19">
        <v>188</v>
      </c>
      <c r="I42" s="19">
        <v>200</v>
      </c>
      <c r="J42" s="19">
        <v>234</v>
      </c>
      <c r="K42" s="111">
        <f>SUM(C42:J43)</f>
        <v>3036</v>
      </c>
      <c r="L42" s="114">
        <f>SUM(K42/16)</f>
        <v>189.75</v>
      </c>
      <c r="M42" s="12"/>
    </row>
    <row r="43" spans="1:13" s="9" customFormat="1" ht="20.25" customHeight="1" thickBot="1">
      <c r="A43" s="106"/>
      <c r="B43" s="33" t="s">
        <v>33</v>
      </c>
      <c r="C43" s="34">
        <v>196</v>
      </c>
      <c r="D43" s="34">
        <v>169</v>
      </c>
      <c r="E43" s="34">
        <v>195</v>
      </c>
      <c r="F43" s="34">
        <v>171</v>
      </c>
      <c r="G43" s="34">
        <v>197</v>
      </c>
      <c r="H43" s="34">
        <v>182</v>
      </c>
      <c r="I43" s="34">
        <v>222</v>
      </c>
      <c r="J43" s="34">
        <v>187</v>
      </c>
      <c r="K43" s="113"/>
      <c r="L43" s="108"/>
      <c r="M43" s="12"/>
    </row>
    <row r="44" spans="1:13" s="9" customFormat="1" ht="20.25" customHeight="1">
      <c r="A44" s="109">
        <v>5</v>
      </c>
      <c r="B44" s="90" t="s">
        <v>16</v>
      </c>
      <c r="C44" s="19">
        <v>162</v>
      </c>
      <c r="D44" s="19">
        <v>170</v>
      </c>
      <c r="E44" s="19">
        <v>174</v>
      </c>
      <c r="F44" s="19">
        <v>187</v>
      </c>
      <c r="G44" s="19">
        <v>206</v>
      </c>
      <c r="H44" s="19">
        <v>174</v>
      </c>
      <c r="I44" s="19">
        <v>176</v>
      </c>
      <c r="J44" s="19">
        <v>173</v>
      </c>
      <c r="K44" s="111">
        <f>SUM(C44:J45)</f>
        <v>2912</v>
      </c>
      <c r="L44" s="114">
        <f>SUM(K44/16)</f>
        <v>182</v>
      </c>
      <c r="M44" s="12"/>
    </row>
    <row r="45" spans="1:13" s="9" customFormat="1" ht="20.25" customHeight="1" thickBot="1">
      <c r="A45" s="106"/>
      <c r="B45" s="33" t="s">
        <v>39</v>
      </c>
      <c r="C45" s="34">
        <v>212</v>
      </c>
      <c r="D45" s="34">
        <v>202</v>
      </c>
      <c r="E45" s="34">
        <v>183</v>
      </c>
      <c r="F45" s="34">
        <v>183</v>
      </c>
      <c r="G45" s="34">
        <v>191</v>
      </c>
      <c r="H45" s="34">
        <v>180</v>
      </c>
      <c r="I45" s="34">
        <v>198</v>
      </c>
      <c r="J45" s="34">
        <v>141</v>
      </c>
      <c r="K45" s="113"/>
      <c r="L45" s="108"/>
      <c r="M45" s="12"/>
    </row>
    <row r="46" s="9" customFormat="1" ht="20.25" customHeight="1">
      <c r="M46" s="12"/>
    </row>
    <row r="47" s="9" customFormat="1" ht="20.25" customHeight="1" hidden="1" outlineLevel="1">
      <c r="M47" s="12"/>
    </row>
    <row r="48" s="9" customFormat="1" ht="20.25" customHeight="1" hidden="1" outlineLevel="1">
      <c r="M48" s="12"/>
    </row>
    <row r="49" s="9" customFormat="1" ht="19.5" customHeight="1" hidden="1" outlineLevel="1">
      <c r="M49" s="12"/>
    </row>
    <row r="50" s="9" customFormat="1" ht="19.5" customHeight="1" hidden="1" outlineLevel="1">
      <c r="M50" s="12"/>
    </row>
    <row r="51" s="9" customFormat="1" ht="19.5" customHeight="1" hidden="1" outlineLevel="1">
      <c r="M51" s="12"/>
    </row>
    <row r="52" s="9" customFormat="1" ht="19.5" customHeight="1" hidden="1" outlineLevel="1" thickBot="1">
      <c r="M52" s="12"/>
    </row>
    <row r="53" spans="1:13" s="9" customFormat="1" ht="19.5" customHeight="1" hidden="1" outlineLevel="1">
      <c r="A53" s="109">
        <v>3</v>
      </c>
      <c r="B53" s="18"/>
      <c r="C53" s="19"/>
      <c r="D53" s="19"/>
      <c r="E53" s="19"/>
      <c r="F53" s="19"/>
      <c r="G53" s="19"/>
      <c r="H53" s="19"/>
      <c r="I53" s="19"/>
      <c r="J53" s="19"/>
      <c r="K53" s="111">
        <f>SUM(C53:J54)</f>
        <v>0</v>
      </c>
      <c r="L53" s="114">
        <f>SUM(K53/16)</f>
        <v>0</v>
      </c>
      <c r="M53" s="12"/>
    </row>
    <row r="54" spans="1:13" s="9" customFormat="1" ht="19.5" customHeight="1" hidden="1" outlineLevel="1" thickBot="1">
      <c r="A54" s="106"/>
      <c r="B54" s="33"/>
      <c r="C54" s="59"/>
      <c r="D54" s="59"/>
      <c r="E54" s="59"/>
      <c r="F54" s="59"/>
      <c r="G54" s="59"/>
      <c r="H54" s="59"/>
      <c r="I54" s="59"/>
      <c r="J54" s="59"/>
      <c r="K54" s="113"/>
      <c r="L54" s="108"/>
      <c r="M54" s="12"/>
    </row>
    <row r="55" s="9" customFormat="1" ht="19.5" customHeight="1" hidden="1" outlineLevel="1">
      <c r="M55" s="12"/>
    </row>
    <row r="56" s="9" customFormat="1" ht="19.5" customHeight="1" hidden="1" outlineLevel="1">
      <c r="M56" s="12"/>
    </row>
    <row r="57" spans="1:13" ht="15" hidden="1" outlineLevel="1">
      <c r="A57" s="1"/>
      <c r="M57" s="12"/>
    </row>
    <row r="58" spans="1:13" ht="15" hidden="1" outlineLevel="1">
      <c r="A58" s="1"/>
      <c r="M58" s="12"/>
    </row>
    <row r="59" spans="1:13" ht="15" hidden="1" outlineLevel="1">
      <c r="A59" s="1"/>
      <c r="M59" s="12"/>
    </row>
    <row r="60" spans="1:13" ht="15" hidden="1" outlineLevel="1">
      <c r="A60" s="1"/>
      <c r="M60" s="12"/>
    </row>
    <row r="61" spans="1:13" ht="20.25" hidden="1" outlineLevel="1">
      <c r="A61" s="105">
        <v>7</v>
      </c>
      <c r="B61" s="35"/>
      <c r="C61" s="36"/>
      <c r="D61" s="36"/>
      <c r="E61" s="36"/>
      <c r="F61" s="36"/>
      <c r="G61" s="36"/>
      <c r="H61" s="36"/>
      <c r="I61" s="36"/>
      <c r="J61" s="36"/>
      <c r="K61" s="112">
        <f>SUM(C61:J62)</f>
        <v>0</v>
      </c>
      <c r="L61" s="107">
        <f>SUM(K61/12)</f>
        <v>0</v>
      </c>
      <c r="M61" s="12"/>
    </row>
    <row r="62" spans="1:13" ht="21" hidden="1" outlineLevel="1" thickBot="1">
      <c r="A62" s="106"/>
      <c r="B62" s="33"/>
      <c r="C62" s="34"/>
      <c r="D62" s="34"/>
      <c r="E62" s="34"/>
      <c r="F62" s="34"/>
      <c r="G62" s="34"/>
      <c r="H62" s="34"/>
      <c r="I62" s="34"/>
      <c r="J62" s="34"/>
      <c r="K62" s="113"/>
      <c r="L62" s="108"/>
      <c r="M62" s="12"/>
    </row>
    <row r="63" ht="6" customHeight="1" hidden="1" outlineLevel="1" collapsed="1"/>
    <row r="64" ht="12.75" collapsed="1"/>
    <row r="65" spans="2:5" ht="18">
      <c r="B65" s="25" t="s">
        <v>22</v>
      </c>
      <c r="C65" s="25"/>
      <c r="D65" s="25"/>
      <c r="E65" s="25"/>
    </row>
    <row r="66" spans="2:5" ht="18">
      <c r="B66" s="25" t="s">
        <v>54</v>
      </c>
      <c r="C66" s="25"/>
      <c r="D66" s="25"/>
      <c r="E66" s="25"/>
    </row>
    <row r="70" ht="12.75">
      <c r="K70" s="1" t="s">
        <v>14</v>
      </c>
    </row>
  </sheetData>
  <sheetProtection/>
  <mergeCells count="27">
    <mergeCell ref="A44:A45"/>
    <mergeCell ref="A42:A43"/>
    <mergeCell ref="A53:A54"/>
    <mergeCell ref="A61:A62"/>
    <mergeCell ref="A36:A37"/>
    <mergeCell ref="K53:K54"/>
    <mergeCell ref="K61:K62"/>
    <mergeCell ref="K42:K43"/>
    <mergeCell ref="L61:L62"/>
    <mergeCell ref="K36:K37"/>
    <mergeCell ref="K44:K45"/>
    <mergeCell ref="L36:L37"/>
    <mergeCell ref="L44:L45"/>
    <mergeCell ref="K38:K39"/>
    <mergeCell ref="L38:L39"/>
    <mergeCell ref="L53:L54"/>
    <mergeCell ref="K40:K41"/>
    <mergeCell ref="L42:L43"/>
    <mergeCell ref="A1:M1"/>
    <mergeCell ref="B4:M4"/>
    <mergeCell ref="B5:M5"/>
    <mergeCell ref="A40:A41"/>
    <mergeCell ref="L40:L41"/>
    <mergeCell ref="A2:L2"/>
    <mergeCell ref="A3:L3"/>
    <mergeCell ref="A38:A39"/>
    <mergeCell ref="C6:I6"/>
  </mergeCells>
  <printOptions/>
  <pageMargins left="0" right="0" top="0" bottom="0" header="0.1968503937007874" footer="0"/>
  <pageSetup horizontalDpi="600" verticalDpi="600" orientation="landscape" paperSize="9" scale="90" r:id="rId4"/>
  <rowBreaks count="1" manualBreakCount="1">
    <brk id="33" max="12" man="1"/>
  </rowBreaks>
  <drawing r:id="rId3"/>
  <legacyDrawing r:id="rId2"/>
  <oleObjects>
    <oleObject progId="CorelDRAW.Graphic.12" shapeId="7079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zoomScaleNormal="60" zoomScalePageLayoutView="0" workbookViewId="0" topLeftCell="A22">
      <selection activeCell="H30" sqref="H30:I30"/>
    </sheetView>
  </sheetViews>
  <sheetFormatPr defaultColWidth="9.00390625" defaultRowHeight="12.75"/>
  <cols>
    <col min="1" max="1" width="9.875" style="0" customWidth="1"/>
    <col min="2" max="2" width="34.625" style="0" customWidth="1"/>
    <col min="3" max="3" width="13.875" style="0" customWidth="1"/>
    <col min="4" max="4" width="12.75390625" style="0" customWidth="1"/>
    <col min="5" max="5" width="12.375" style="0" customWidth="1"/>
    <col min="6" max="9" width="11.75390625" style="0" customWidth="1"/>
    <col min="10" max="10" width="13.625" style="0" customWidth="1"/>
    <col min="11" max="11" width="13.875" style="0" customWidth="1"/>
    <col min="12" max="12" width="12.375" style="0" customWidth="1"/>
    <col min="14" max="14" width="11.25390625" style="0" customWidth="1"/>
    <col min="15" max="15" width="14.125" style="0" customWidth="1"/>
    <col min="16" max="16" width="11.75390625" style="0" customWidth="1"/>
  </cols>
  <sheetData>
    <row r="1" spans="1:13" ht="37.5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2"/>
      <c r="M1" s="22"/>
    </row>
    <row r="2" spans="1:13" ht="37.5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24"/>
      <c r="L2" s="22"/>
      <c r="M2" s="22"/>
    </row>
    <row r="3" spans="1:13" ht="37.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24"/>
      <c r="L3" s="22"/>
      <c r="M3" s="22"/>
    </row>
    <row r="4" spans="1:13" ht="33">
      <c r="A4" s="54"/>
      <c r="B4" s="104" t="s">
        <v>48</v>
      </c>
      <c r="C4" s="104"/>
      <c r="D4" s="104"/>
      <c r="E4" s="104"/>
      <c r="F4" s="104"/>
      <c r="G4" s="104"/>
      <c r="H4" s="104"/>
      <c r="I4" s="104"/>
      <c r="J4" s="104"/>
      <c r="K4" s="104"/>
      <c r="L4" s="22"/>
      <c r="M4" s="22"/>
    </row>
    <row r="5" spans="1:13" ht="33">
      <c r="A5" s="54"/>
      <c r="B5" s="104" t="s">
        <v>65</v>
      </c>
      <c r="C5" s="104"/>
      <c r="D5" s="104"/>
      <c r="E5" s="104"/>
      <c r="F5" s="104"/>
      <c r="G5" s="104"/>
      <c r="H5" s="104"/>
      <c r="I5" s="104"/>
      <c r="J5" s="104"/>
      <c r="K5" s="104"/>
      <c r="L5" s="22"/>
      <c r="M5" s="22"/>
    </row>
    <row r="6" spans="1:13" ht="24" customHeight="1">
      <c r="A6" s="28"/>
      <c r="B6" s="42"/>
      <c r="C6" s="43"/>
      <c r="D6" s="44"/>
      <c r="E6" s="44"/>
      <c r="F6" s="44"/>
      <c r="G6" s="44"/>
      <c r="H6" s="44"/>
      <c r="I6" s="44"/>
      <c r="J6" s="44"/>
      <c r="K6" s="45"/>
      <c r="L6" s="22"/>
      <c r="M6" s="22"/>
    </row>
    <row r="7" spans="1:13" ht="24" customHeight="1" thickBot="1">
      <c r="A7" s="40" t="s">
        <v>35</v>
      </c>
      <c r="B7" s="40"/>
      <c r="C7" s="40"/>
      <c r="D7" s="40"/>
      <c r="E7" s="40"/>
      <c r="F7" s="40"/>
      <c r="M7" s="22"/>
    </row>
    <row r="8" spans="1:16" ht="24" customHeight="1">
      <c r="A8" s="122" t="s">
        <v>40</v>
      </c>
      <c r="B8" s="122" t="s">
        <v>41</v>
      </c>
      <c r="C8" s="126" t="s">
        <v>58</v>
      </c>
      <c r="D8" s="115" t="s">
        <v>1</v>
      </c>
      <c r="E8" s="115" t="s">
        <v>2</v>
      </c>
      <c r="F8" s="115" t="s">
        <v>3</v>
      </c>
      <c r="G8" s="115" t="s">
        <v>4</v>
      </c>
      <c r="H8" s="115" t="s">
        <v>42</v>
      </c>
      <c r="I8" s="115" t="s">
        <v>5</v>
      </c>
      <c r="J8" s="115" t="s">
        <v>23</v>
      </c>
      <c r="K8" s="115" t="s">
        <v>24</v>
      </c>
      <c r="L8" s="115" t="s">
        <v>25</v>
      </c>
      <c r="M8" s="115" t="s">
        <v>43</v>
      </c>
      <c r="N8" s="117" t="s">
        <v>44</v>
      </c>
      <c r="O8" s="115" t="s">
        <v>59</v>
      </c>
      <c r="P8" s="120" t="s">
        <v>45</v>
      </c>
    </row>
    <row r="9" spans="1:16" ht="24" customHeight="1" thickBot="1">
      <c r="A9" s="123"/>
      <c r="B9" s="123"/>
      <c r="C9" s="127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8"/>
      <c r="O9" s="116"/>
      <c r="P9" s="121"/>
    </row>
    <row r="10" spans="1:16" ht="24" customHeight="1">
      <c r="A10" s="66">
        <v>1</v>
      </c>
      <c r="B10" s="97" t="s">
        <v>8</v>
      </c>
      <c r="C10" s="67">
        <v>1639</v>
      </c>
      <c r="D10" s="68">
        <v>182</v>
      </c>
      <c r="E10" s="69">
        <v>176</v>
      </c>
      <c r="F10" s="68">
        <v>206</v>
      </c>
      <c r="G10" s="69">
        <v>233</v>
      </c>
      <c r="H10" s="68">
        <v>216</v>
      </c>
      <c r="I10" s="69">
        <v>159</v>
      </c>
      <c r="J10" s="68">
        <v>213</v>
      </c>
      <c r="K10" s="69">
        <v>244</v>
      </c>
      <c r="L10" s="68">
        <v>188</v>
      </c>
      <c r="M10" s="69">
        <v>120</v>
      </c>
      <c r="N10" s="100">
        <f aca="true" t="shared" si="0" ref="N10:N19">(L10+K10+J10+I10+H10+G10+F10+E10+D10)/9</f>
        <v>201.88888888888889</v>
      </c>
      <c r="O10" s="70">
        <f aca="true" t="shared" si="1" ref="O10:O19">SUM(C10:L10)/17</f>
        <v>203.2941176470588</v>
      </c>
      <c r="P10" s="71">
        <f aca="true" t="shared" si="2" ref="P10:P19">SUM(C10:M10)</f>
        <v>3576</v>
      </c>
    </row>
    <row r="11" spans="1:16" ht="24" customHeight="1">
      <c r="A11" s="72">
        <v>2</v>
      </c>
      <c r="B11" s="98" t="s">
        <v>55</v>
      </c>
      <c r="C11" s="73">
        <v>1669</v>
      </c>
      <c r="D11" s="74">
        <v>163</v>
      </c>
      <c r="E11" s="75">
        <v>203</v>
      </c>
      <c r="F11" s="74">
        <v>225</v>
      </c>
      <c r="G11" s="75">
        <v>147</v>
      </c>
      <c r="H11" s="74">
        <v>222</v>
      </c>
      <c r="I11" s="75">
        <v>187</v>
      </c>
      <c r="J11" s="74">
        <v>204</v>
      </c>
      <c r="K11" s="75">
        <v>180</v>
      </c>
      <c r="L11" s="74">
        <v>203</v>
      </c>
      <c r="M11" s="75">
        <v>120</v>
      </c>
      <c r="N11" s="101">
        <f t="shared" si="0"/>
        <v>192.66666666666666</v>
      </c>
      <c r="O11" s="76">
        <f t="shared" si="1"/>
        <v>200.1764705882353</v>
      </c>
      <c r="P11" s="77">
        <f t="shared" si="2"/>
        <v>3523</v>
      </c>
    </row>
    <row r="12" spans="1:16" ht="24" customHeight="1">
      <c r="A12" s="72">
        <v>3</v>
      </c>
      <c r="B12" s="98" t="s">
        <v>7</v>
      </c>
      <c r="C12" s="73">
        <v>1683</v>
      </c>
      <c r="D12" s="74">
        <v>201</v>
      </c>
      <c r="E12" s="75">
        <v>194</v>
      </c>
      <c r="F12" s="74">
        <v>141</v>
      </c>
      <c r="G12" s="75">
        <v>192</v>
      </c>
      <c r="H12" s="74">
        <v>162</v>
      </c>
      <c r="I12" s="75">
        <v>212</v>
      </c>
      <c r="J12" s="74">
        <v>186</v>
      </c>
      <c r="K12" s="75">
        <v>165</v>
      </c>
      <c r="L12" s="74">
        <v>204</v>
      </c>
      <c r="M12" s="75">
        <v>120</v>
      </c>
      <c r="N12" s="101">
        <f t="shared" si="0"/>
        <v>184.11111111111111</v>
      </c>
      <c r="O12" s="76">
        <f t="shared" si="1"/>
        <v>196.47058823529412</v>
      </c>
      <c r="P12" s="77">
        <f t="shared" si="2"/>
        <v>3460</v>
      </c>
    </row>
    <row r="13" spans="1:16" ht="24" customHeight="1">
      <c r="A13" s="72">
        <v>4</v>
      </c>
      <c r="B13" s="98" t="s">
        <v>10</v>
      </c>
      <c r="C13" s="73">
        <v>1628</v>
      </c>
      <c r="D13" s="74">
        <v>184</v>
      </c>
      <c r="E13" s="75">
        <v>211</v>
      </c>
      <c r="F13" s="74">
        <v>184</v>
      </c>
      <c r="G13" s="75">
        <v>175</v>
      </c>
      <c r="H13" s="74">
        <v>149</v>
      </c>
      <c r="I13" s="75">
        <v>161</v>
      </c>
      <c r="J13" s="74">
        <v>180</v>
      </c>
      <c r="K13" s="75">
        <v>191</v>
      </c>
      <c r="L13" s="74">
        <v>222</v>
      </c>
      <c r="M13" s="75">
        <v>100</v>
      </c>
      <c r="N13" s="101">
        <f t="shared" si="0"/>
        <v>184.11111111111111</v>
      </c>
      <c r="O13" s="76">
        <f t="shared" si="1"/>
        <v>193.23529411764707</v>
      </c>
      <c r="P13" s="77">
        <f t="shared" si="2"/>
        <v>3385</v>
      </c>
    </row>
    <row r="14" spans="1:16" ht="24" customHeight="1">
      <c r="A14" s="72">
        <v>5</v>
      </c>
      <c r="B14" s="98" t="s">
        <v>56</v>
      </c>
      <c r="C14" s="73">
        <v>1679</v>
      </c>
      <c r="D14" s="74">
        <v>213</v>
      </c>
      <c r="E14" s="75">
        <v>188</v>
      </c>
      <c r="F14" s="74">
        <v>148</v>
      </c>
      <c r="G14" s="75">
        <v>171</v>
      </c>
      <c r="H14" s="74">
        <v>158</v>
      </c>
      <c r="I14" s="75">
        <v>201</v>
      </c>
      <c r="J14" s="74">
        <v>205</v>
      </c>
      <c r="K14" s="75">
        <v>145</v>
      </c>
      <c r="L14" s="74">
        <v>193</v>
      </c>
      <c r="M14" s="75">
        <v>80</v>
      </c>
      <c r="N14" s="101">
        <f t="shared" si="0"/>
        <v>180.22222222222223</v>
      </c>
      <c r="O14" s="76">
        <f t="shared" si="1"/>
        <v>194.1764705882353</v>
      </c>
      <c r="P14" s="77">
        <f t="shared" si="2"/>
        <v>3381</v>
      </c>
    </row>
    <row r="15" spans="1:16" ht="24" customHeight="1">
      <c r="A15" s="72">
        <v>6</v>
      </c>
      <c r="B15" s="98" t="s">
        <v>39</v>
      </c>
      <c r="C15" s="73">
        <v>1642</v>
      </c>
      <c r="D15" s="74">
        <v>190</v>
      </c>
      <c r="E15" s="75">
        <v>174</v>
      </c>
      <c r="F15" s="74">
        <v>182</v>
      </c>
      <c r="G15" s="75">
        <v>185</v>
      </c>
      <c r="H15" s="74">
        <v>180</v>
      </c>
      <c r="I15" s="75">
        <v>174</v>
      </c>
      <c r="J15" s="74">
        <v>170</v>
      </c>
      <c r="K15" s="75">
        <v>160</v>
      </c>
      <c r="L15" s="74">
        <v>213</v>
      </c>
      <c r="M15" s="75">
        <v>80</v>
      </c>
      <c r="N15" s="101">
        <f t="shared" si="0"/>
        <v>180.88888888888889</v>
      </c>
      <c r="O15" s="76">
        <f t="shared" si="1"/>
        <v>192.35294117647058</v>
      </c>
      <c r="P15" s="77">
        <f t="shared" si="2"/>
        <v>3350</v>
      </c>
    </row>
    <row r="16" spans="1:16" ht="24" customHeight="1">
      <c r="A16" s="72">
        <v>7</v>
      </c>
      <c r="B16" s="98" t="s">
        <v>29</v>
      </c>
      <c r="C16" s="73">
        <v>1588</v>
      </c>
      <c r="D16" s="74">
        <v>178</v>
      </c>
      <c r="E16" s="75">
        <v>186</v>
      </c>
      <c r="F16" s="74">
        <v>184</v>
      </c>
      <c r="G16" s="75">
        <v>196</v>
      </c>
      <c r="H16" s="74">
        <v>214</v>
      </c>
      <c r="I16" s="75">
        <v>168</v>
      </c>
      <c r="J16" s="74">
        <v>178</v>
      </c>
      <c r="K16" s="75">
        <v>210</v>
      </c>
      <c r="L16" s="74">
        <v>151</v>
      </c>
      <c r="M16" s="75">
        <v>80</v>
      </c>
      <c r="N16" s="101">
        <f t="shared" si="0"/>
        <v>185</v>
      </c>
      <c r="O16" s="76">
        <f t="shared" si="1"/>
        <v>191.35294117647058</v>
      </c>
      <c r="P16" s="77">
        <f t="shared" si="2"/>
        <v>3333</v>
      </c>
    </row>
    <row r="17" spans="1:16" ht="24" customHeight="1">
      <c r="A17" s="72">
        <v>8</v>
      </c>
      <c r="B17" s="98" t="s">
        <v>9</v>
      </c>
      <c r="C17" s="73">
        <v>1669</v>
      </c>
      <c r="D17" s="74">
        <v>213</v>
      </c>
      <c r="E17" s="75">
        <v>164</v>
      </c>
      <c r="F17" s="74">
        <v>166</v>
      </c>
      <c r="G17" s="75">
        <v>184</v>
      </c>
      <c r="H17" s="74">
        <v>161</v>
      </c>
      <c r="I17" s="75">
        <v>170</v>
      </c>
      <c r="J17" s="74">
        <v>180</v>
      </c>
      <c r="K17" s="75">
        <v>148</v>
      </c>
      <c r="L17" s="74">
        <v>196</v>
      </c>
      <c r="M17" s="75">
        <v>60</v>
      </c>
      <c r="N17" s="101">
        <f t="shared" si="0"/>
        <v>175.77777777777777</v>
      </c>
      <c r="O17" s="76">
        <f t="shared" si="1"/>
        <v>191.23529411764707</v>
      </c>
      <c r="P17" s="77">
        <f t="shared" si="2"/>
        <v>3311</v>
      </c>
    </row>
    <row r="18" spans="1:16" ht="24" customHeight="1">
      <c r="A18" s="72">
        <v>9</v>
      </c>
      <c r="B18" s="98" t="s">
        <v>11</v>
      </c>
      <c r="C18" s="73">
        <v>1610</v>
      </c>
      <c r="D18" s="74">
        <v>157</v>
      </c>
      <c r="E18" s="75">
        <v>212</v>
      </c>
      <c r="F18" s="74">
        <v>168</v>
      </c>
      <c r="G18" s="75">
        <v>152</v>
      </c>
      <c r="H18" s="74">
        <v>188</v>
      </c>
      <c r="I18" s="75">
        <v>189</v>
      </c>
      <c r="J18" s="74">
        <v>161</v>
      </c>
      <c r="K18" s="75">
        <v>173</v>
      </c>
      <c r="L18" s="74">
        <v>188</v>
      </c>
      <c r="M18" s="75">
        <v>80</v>
      </c>
      <c r="N18" s="101">
        <f t="shared" si="0"/>
        <v>176.44444444444446</v>
      </c>
      <c r="O18" s="76">
        <f t="shared" si="1"/>
        <v>188.11764705882354</v>
      </c>
      <c r="P18" s="77">
        <f t="shared" si="2"/>
        <v>3278</v>
      </c>
    </row>
    <row r="19" spans="1:16" ht="24" customHeight="1" thickBot="1">
      <c r="A19" s="78">
        <v>10</v>
      </c>
      <c r="B19" s="99" t="s">
        <v>12</v>
      </c>
      <c r="C19" s="79">
        <v>1615</v>
      </c>
      <c r="D19" s="80">
        <v>156</v>
      </c>
      <c r="E19" s="81">
        <v>163</v>
      </c>
      <c r="F19" s="80">
        <v>135</v>
      </c>
      <c r="G19" s="81">
        <v>206</v>
      </c>
      <c r="H19" s="80">
        <v>147</v>
      </c>
      <c r="I19" s="81">
        <v>185</v>
      </c>
      <c r="J19" s="80">
        <v>191</v>
      </c>
      <c r="K19" s="81">
        <v>183</v>
      </c>
      <c r="L19" s="80">
        <v>164</v>
      </c>
      <c r="M19" s="81">
        <v>60</v>
      </c>
      <c r="N19" s="102">
        <f t="shared" si="0"/>
        <v>170</v>
      </c>
      <c r="O19" s="82">
        <f t="shared" si="1"/>
        <v>185</v>
      </c>
      <c r="P19" s="83">
        <f t="shared" si="2"/>
        <v>3205</v>
      </c>
    </row>
    <row r="20" ht="24" customHeight="1">
      <c r="L20" s="53"/>
    </row>
    <row r="21" spans="1:5" ht="18.75" thickBot="1">
      <c r="A21" s="96" t="s">
        <v>36</v>
      </c>
      <c r="C21" s="85"/>
      <c r="D21" s="85"/>
      <c r="E21" s="85"/>
    </row>
    <row r="22" spans="1:5" ht="21" thickBot="1">
      <c r="A22" s="94" t="s">
        <v>0</v>
      </c>
      <c r="B22" s="119" t="s">
        <v>6</v>
      </c>
      <c r="C22" s="119"/>
      <c r="D22" s="119"/>
      <c r="E22" s="95" t="s">
        <v>26</v>
      </c>
    </row>
    <row r="23" spans="1:5" ht="27">
      <c r="A23" s="46"/>
      <c r="B23" s="125" t="s">
        <v>60</v>
      </c>
      <c r="C23" s="125"/>
      <c r="D23" s="125"/>
      <c r="E23" s="49">
        <v>159</v>
      </c>
    </row>
    <row r="24" spans="1:5" ht="27.75" thickBot="1">
      <c r="A24" s="47">
        <v>5</v>
      </c>
      <c r="B24" s="124" t="s">
        <v>61</v>
      </c>
      <c r="C24" s="124"/>
      <c r="D24" s="124"/>
      <c r="E24" s="50">
        <v>159</v>
      </c>
    </row>
    <row r="25" spans="1:5" ht="27.75" thickBot="1">
      <c r="A25" s="27"/>
      <c r="B25" s="41"/>
      <c r="C25" s="41"/>
      <c r="D25" s="41"/>
      <c r="E25" s="51"/>
    </row>
    <row r="26" spans="1:5" ht="27">
      <c r="A26" s="46"/>
      <c r="B26" s="125" t="s">
        <v>62</v>
      </c>
      <c r="C26" s="125"/>
      <c r="D26" s="125"/>
      <c r="E26" s="60">
        <v>164</v>
      </c>
    </row>
    <row r="27" spans="1:5" ht="27.75" thickBot="1">
      <c r="A27" s="47">
        <v>4</v>
      </c>
      <c r="B27" s="124" t="s">
        <v>60</v>
      </c>
      <c r="C27" s="124"/>
      <c r="D27" s="124"/>
      <c r="E27" s="61">
        <v>124</v>
      </c>
    </row>
    <row r="28" spans="1:5" ht="28.5" thickBot="1">
      <c r="A28" s="28"/>
      <c r="B28" s="28"/>
      <c r="C28" s="26"/>
      <c r="D28" s="26"/>
      <c r="E28" s="51"/>
    </row>
    <row r="29" spans="1:5" ht="27.75">
      <c r="A29" s="128">
        <v>3</v>
      </c>
      <c r="B29" s="125" t="s">
        <v>62</v>
      </c>
      <c r="C29" s="125"/>
      <c r="D29" s="125"/>
      <c r="E29" s="52">
        <v>181</v>
      </c>
    </row>
    <row r="30" spans="1:5" ht="27.75" thickBot="1">
      <c r="A30" s="48"/>
      <c r="B30" s="124" t="s">
        <v>63</v>
      </c>
      <c r="C30" s="124"/>
      <c r="D30" s="124"/>
      <c r="E30" s="62">
        <v>209</v>
      </c>
    </row>
    <row r="31" spans="1:5" ht="34.5" thickBot="1">
      <c r="A31" s="22"/>
      <c r="B31" s="22"/>
      <c r="C31" s="22"/>
      <c r="D31" s="22"/>
      <c r="E31" s="51"/>
    </row>
    <row r="32" spans="1:5" ht="27">
      <c r="A32" s="129">
        <v>2</v>
      </c>
      <c r="B32" s="125" t="s">
        <v>64</v>
      </c>
      <c r="C32" s="125"/>
      <c r="D32" s="125"/>
      <c r="E32" s="64">
        <v>155</v>
      </c>
    </row>
    <row r="33" spans="1:5" ht="27.75" thickBot="1">
      <c r="A33" s="130">
        <v>1</v>
      </c>
      <c r="B33" s="124" t="s">
        <v>63</v>
      </c>
      <c r="C33" s="124"/>
      <c r="D33" s="124"/>
      <c r="E33" s="63">
        <v>166</v>
      </c>
    </row>
  </sheetData>
  <sheetProtection/>
  <mergeCells count="30">
    <mergeCell ref="B4:K4"/>
    <mergeCell ref="B5:K5"/>
    <mergeCell ref="D8:D9"/>
    <mergeCell ref="E8:E9"/>
    <mergeCell ref="B30:D30"/>
    <mergeCell ref="B32:D32"/>
    <mergeCell ref="B33:D33"/>
    <mergeCell ref="C8:C9"/>
    <mergeCell ref="B26:D26"/>
    <mergeCell ref="A1:K1"/>
    <mergeCell ref="A2:J2"/>
    <mergeCell ref="B23:D23"/>
    <mergeCell ref="B24:D24"/>
    <mergeCell ref="A3:J3"/>
    <mergeCell ref="B22:D22"/>
    <mergeCell ref="P8:P9"/>
    <mergeCell ref="A8:A9"/>
    <mergeCell ref="B8:B9"/>
    <mergeCell ref="B27:D27"/>
    <mergeCell ref="B29:D2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K8:K9"/>
  </mergeCells>
  <printOptions/>
  <pageMargins left="0" right="0" top="0" bottom="0" header="0.5118110236220472" footer="0.5118110236220472"/>
  <pageSetup horizontalDpi="600" verticalDpi="600" orientation="portrait" paperSize="9" scale="44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2014-02-15T12:11:53Z</cp:lastPrinted>
  <dcterms:created xsi:type="dcterms:W3CDTF">2001-12-01T15:22:19Z</dcterms:created>
  <dcterms:modified xsi:type="dcterms:W3CDTF">2014-02-16T07:00:16Z</dcterms:modified>
  <cp:category/>
  <cp:version/>
  <cp:contentType/>
  <cp:contentStatus/>
</cp:coreProperties>
</file>