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320" windowHeight="8130" tabRatio="682" activeTab="2"/>
  </bookViews>
  <sheets>
    <sheet name="Отборочный тур" sheetId="1" r:id="rId1"/>
    <sheet name=" Финал МЗ, ЖЗ" sheetId="2" r:id="rId2"/>
    <sheet name="МЗ, ЖЗ_РМ" sheetId="3" r:id="rId3"/>
  </sheets>
  <definedNames>
    <definedName name="_xlnm.Print_Area" localSheetId="1">' Финал МЗ, ЖЗ'!$A$1:$R$30</definedName>
    <definedName name="_xlnm.Print_Area" localSheetId="2">'МЗ, ЖЗ_РМ'!$A$1:$I$34</definedName>
    <definedName name="_xlnm.Print_Area" localSheetId="0">'Отборочный тур'!$A$1:$N$58</definedName>
  </definedNames>
  <calcPr fullCalcOnLoad="1"/>
</workbook>
</file>

<file path=xl/sharedStrings.xml><?xml version="1.0" encoding="utf-8"?>
<sst xmlns="http://schemas.openxmlformats.org/spreadsheetml/2006/main" count="355" uniqueCount="114">
  <si>
    <t>Место</t>
  </si>
  <si>
    <t>ФАМИЛИЯ ИМЯ</t>
  </si>
  <si>
    <t>Звание</t>
  </si>
  <si>
    <t>КЛУБ/ ГОРОД</t>
  </si>
  <si>
    <t>1 игра</t>
  </si>
  <si>
    <t>2 игра</t>
  </si>
  <si>
    <t>3 игра</t>
  </si>
  <si>
    <t>4 игра</t>
  </si>
  <si>
    <t>5 игра</t>
  </si>
  <si>
    <t>6 игра</t>
  </si>
  <si>
    <t>Сумма за 6 игр</t>
  </si>
  <si>
    <t>Средний за 6 игр</t>
  </si>
  <si>
    <t>7 игра</t>
  </si>
  <si>
    <t>8 игра</t>
  </si>
  <si>
    <t>9 игра</t>
  </si>
  <si>
    <t>РЕЗУЛЬТАТЫ КВАЛИФИКАЦИИ</t>
  </si>
  <si>
    <t>МУЖСКОЙ ЗАЧЁТ</t>
  </si>
  <si>
    <t>ЖЕНСКИЙ ЗАЧЁТ</t>
  </si>
  <si>
    <t>Иванов Игорь</t>
  </si>
  <si>
    <t>Магонов Иван</t>
  </si>
  <si>
    <t>Иванов Василий</t>
  </si>
  <si>
    <t>Репалов Всеволод</t>
  </si>
  <si>
    <t>Хвостов Алексей</t>
  </si>
  <si>
    <t>Усов Леонид</t>
  </si>
  <si>
    <t>Красноштанов Антон</t>
  </si>
  <si>
    <t>Машуков Александр</t>
  </si>
  <si>
    <t>Федотов Владимир</t>
  </si>
  <si>
    <t>Дмитриев Сергей</t>
  </si>
  <si>
    <t>Бонус</t>
  </si>
  <si>
    <t>РЕЗУЛЬТАТЫ ФИНАЛА</t>
  </si>
  <si>
    <t>Распределение мест</t>
  </si>
  <si>
    <t>разряд</t>
  </si>
  <si>
    <t>1</t>
  </si>
  <si>
    <t>2</t>
  </si>
  <si>
    <t>3</t>
  </si>
  <si>
    <t>4</t>
  </si>
  <si>
    <t>ГОРОД/ КЛУБ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</si>
  <si>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</si>
  <si>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</si>
  <si>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</si>
  <si>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</si>
  <si>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</si>
  <si>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</si>
  <si>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</si>
  <si>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</si>
  <si>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</si>
  <si>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</si>
  <si>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</si>
  <si>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</si>
  <si>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</si>
  <si>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</si>
  <si>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</si>
  <si>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</si>
  <si>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</si>
  <si>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</si>
  <si>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Терехов Александр</t>
  </si>
  <si>
    <t>Гречушкин Юрий</t>
  </si>
  <si>
    <t>Братск</t>
  </si>
  <si>
    <t>Носов Павел</t>
  </si>
  <si>
    <t>Кулинич Василий</t>
  </si>
  <si>
    <t>Понкратов Максим</t>
  </si>
  <si>
    <t>Шемазашвили Коба</t>
  </si>
  <si>
    <t>Музыка Игорь</t>
  </si>
  <si>
    <t>Кузьменко Александр</t>
  </si>
  <si>
    <t>Ремнев Андрей</t>
  </si>
  <si>
    <t>Ваинер Евгений</t>
  </si>
  <si>
    <t>Колесов Алексей</t>
  </si>
  <si>
    <t>Рахманский Евгений</t>
  </si>
  <si>
    <t>Иркутск "Акула"</t>
  </si>
  <si>
    <t>Коноплев Виталий</t>
  </si>
  <si>
    <t>Причко Олег</t>
  </si>
  <si>
    <t>Н.И.Шинкоренко</t>
  </si>
  <si>
    <t>С.В.Махрачева</t>
  </si>
  <si>
    <t>Помощник гл.судьи (1р)</t>
  </si>
  <si>
    <t>Главный судья (1р)</t>
  </si>
  <si>
    <t>Фамилия, имя</t>
  </si>
  <si>
    <t>Клуб/Город</t>
  </si>
  <si>
    <t>Средний за РР</t>
  </si>
  <si>
    <t>Всего</t>
  </si>
  <si>
    <t>Результат за 6 игр</t>
  </si>
  <si>
    <t>Средний за 15 игр</t>
  </si>
  <si>
    <t>Пирогов Евгений</t>
  </si>
  <si>
    <t>Галкин Александр</t>
  </si>
  <si>
    <t>Рангин Владимир</t>
  </si>
  <si>
    <t>Юдина Татьяна</t>
  </si>
  <si>
    <t>Попова Людмила</t>
  </si>
  <si>
    <t>Белянина Мария</t>
  </si>
  <si>
    <t>Ушакова Кристина</t>
  </si>
  <si>
    <t>Пачерских Елена</t>
  </si>
  <si>
    <t>Глотова Светлана</t>
  </si>
  <si>
    <t>КМС</t>
  </si>
  <si>
    <t>3 р-д</t>
  </si>
  <si>
    <t>2 р-д</t>
  </si>
  <si>
    <t>3 юн.</t>
  </si>
  <si>
    <t>1 р-д</t>
  </si>
  <si>
    <t>МС</t>
  </si>
  <si>
    <t>Юргин Иван</t>
  </si>
  <si>
    <t>Причко Екатерина</t>
  </si>
  <si>
    <t>Коноплева Алена</t>
  </si>
  <si>
    <t>АКОО"ФСБ"</t>
  </si>
  <si>
    <t>ОО"ФСБИО"</t>
  </si>
  <si>
    <t>1.Не в форме</t>
  </si>
  <si>
    <t>Хвостова О.</t>
  </si>
  <si>
    <t>Сметанин Владислав</t>
  </si>
  <si>
    <t>Филипов Игорь</t>
  </si>
  <si>
    <t>Куделя Сергей</t>
  </si>
  <si>
    <t>28.02-02.03.2014 г.Иркутск, Б/Ц "7 МИЛЯ"</t>
  </si>
  <si>
    <t>ОО"ИОФСБ"</t>
  </si>
  <si>
    <t>Средний за 9 игр</t>
  </si>
  <si>
    <t>КУБОК ИРКУТСКОЙ ОБЛАСТИ 2014 ПО БОУЛИНГУ 2 ЭТАП</t>
  </si>
  <si>
    <t>23</t>
  </si>
  <si>
    <t>24</t>
  </si>
  <si>
    <t>25</t>
  </si>
  <si>
    <t>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</si>
</sst>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name val="Calibri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9"/>
      <color indexed="8"/>
      <name val="Verdana"/>
      <family val="2"/>
    </font>
    <font>
      <b/>
      <sz val="16"/>
      <color indexed="8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Cyr"/>
      <family val="0"/>
    </font>
    <font>
      <sz val="12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164" fontId="57" fillId="0" borderId="11" xfId="0" applyNumberFormat="1" applyFont="1" applyBorder="1" applyAlignment="1">
      <alignment horizontal="center" vertical="center"/>
    </xf>
    <xf numFmtId="164" fontId="57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/>
    </xf>
    <xf numFmtId="164" fontId="62" fillId="0" borderId="17" xfId="0" applyNumberFormat="1" applyFont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164" fontId="62" fillId="0" borderId="18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164" fontId="62" fillId="33" borderId="18" xfId="0" applyNumberFormat="1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/>
    </xf>
    <xf numFmtId="164" fontId="62" fillId="0" borderId="19" xfId="0" applyNumberFormat="1" applyFont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left" vertical="center"/>
    </xf>
    <xf numFmtId="164" fontId="62" fillId="33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34" borderId="20" xfId="0" applyFont="1" applyFill="1" applyBorder="1" applyAlignment="1">
      <alignment horizontal="center" vertical="center"/>
    </xf>
    <xf numFmtId="0" fontId="62" fillId="34" borderId="21" xfId="0" applyFont="1" applyFill="1" applyBorder="1" applyAlignment="1">
      <alignment horizontal="center"/>
    </xf>
    <xf numFmtId="0" fontId="62" fillId="0" borderId="22" xfId="0" applyFont="1" applyBorder="1" applyAlignment="1">
      <alignment horizontal="center" vertical="center"/>
    </xf>
    <xf numFmtId="0" fontId="62" fillId="0" borderId="21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62" fillId="0" borderId="21" xfId="0" applyFont="1" applyBorder="1" applyAlignment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2" fontId="14" fillId="0" borderId="22" xfId="0" applyNumberFormat="1" applyFont="1" applyFill="1" applyBorder="1" applyAlignment="1">
      <alignment horizontal="center" vertical="center"/>
    </xf>
    <xf numFmtId="4" fontId="14" fillId="0" borderId="21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62" fillId="34" borderId="24" xfId="0" applyFont="1" applyFill="1" applyBorder="1" applyAlignment="1">
      <alignment horizontal="center"/>
    </xf>
    <xf numFmtId="0" fontId="62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62" fillId="0" borderId="25" xfId="0" applyFont="1" applyBorder="1" applyAlignment="1">
      <alignment horizontal="left" vertical="center"/>
    </xf>
    <xf numFmtId="0" fontId="62" fillId="0" borderId="24" xfId="0" applyFont="1" applyBorder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 vertical="center"/>
    </xf>
    <xf numFmtId="4" fontId="14" fillId="0" borderId="24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left" vertical="center"/>
    </xf>
    <xf numFmtId="0" fontId="62" fillId="34" borderId="27" xfId="0" applyFont="1" applyFill="1" applyBorder="1" applyAlignment="1">
      <alignment horizontal="center"/>
    </xf>
    <xf numFmtId="0" fontId="62" fillId="0" borderId="28" xfId="0" applyFont="1" applyBorder="1" applyAlignment="1">
      <alignment horizontal="center" vertical="center"/>
    </xf>
    <xf numFmtId="0" fontId="62" fillId="0" borderId="27" xfId="0" applyFont="1" applyBorder="1" applyAlignment="1">
      <alignment horizontal="left" vertical="center"/>
    </xf>
    <xf numFmtId="0" fontId="62" fillId="0" borderId="28" xfId="0" applyFont="1" applyBorder="1" applyAlignment="1">
      <alignment horizontal="left" vertical="center"/>
    </xf>
    <xf numFmtId="0" fontId="62" fillId="0" borderId="27" xfId="0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2" fontId="14" fillId="0" borderId="28" xfId="0" applyNumberFormat="1" applyFont="1" applyFill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62" fillId="34" borderId="21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34" borderId="24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62" fillId="34" borderId="27" xfId="0" applyFont="1" applyFill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left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left" vertical="center"/>
    </xf>
    <xf numFmtId="0" fontId="62" fillId="0" borderId="23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62" fillId="0" borderId="29" xfId="0" applyFont="1" applyBorder="1" applyAlignment="1">
      <alignment horizontal="left" vertical="center"/>
    </xf>
    <xf numFmtId="0" fontId="62" fillId="33" borderId="24" xfId="0" applyFont="1" applyFill="1" applyBorder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62" fillId="33" borderId="12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4" fontId="62" fillId="0" borderId="11" xfId="0" applyNumberFormat="1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2" fillId="33" borderId="1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35" borderId="1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left" vertical="center"/>
    </xf>
    <xf numFmtId="0" fontId="62" fillId="33" borderId="16" xfId="0" applyFont="1" applyFill="1" applyBorder="1" applyAlignment="1">
      <alignment horizontal="left" vertical="center"/>
    </xf>
    <xf numFmtId="164" fontId="62" fillId="33" borderId="17" xfId="0" applyNumberFormat="1" applyFont="1" applyFill="1" applyBorder="1" applyAlignment="1">
      <alignment horizontal="center" vertical="center"/>
    </xf>
    <xf numFmtId="164" fontId="62" fillId="0" borderId="33" xfId="0" applyNumberFormat="1" applyFont="1" applyBorder="1" applyAlignment="1">
      <alignment horizontal="center" vertical="center"/>
    </xf>
    <xf numFmtId="164" fontId="57" fillId="0" borderId="19" xfId="0" applyNumberFormat="1" applyFont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64" fontId="62" fillId="33" borderId="11" xfId="0" applyNumberFormat="1" applyFont="1" applyFill="1" applyBorder="1" applyAlignment="1">
      <alignment horizontal="center" vertical="center"/>
    </xf>
    <xf numFmtId="164" fontId="62" fillId="33" borderId="33" xfId="0" applyNumberFormat="1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62" fillId="33" borderId="24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left" vertical="center"/>
    </xf>
    <xf numFmtId="0" fontId="62" fillId="33" borderId="21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2" fontId="14" fillId="0" borderId="34" xfId="0" applyNumberFormat="1" applyFont="1" applyFill="1" applyBorder="1" applyAlignment="1">
      <alignment horizontal="center" vertical="center"/>
    </xf>
    <xf numFmtId="2" fontId="14" fillId="0" borderId="35" xfId="0" applyNumberFormat="1" applyFont="1" applyFill="1" applyBorder="1" applyAlignment="1">
      <alignment horizontal="center" vertical="center"/>
    </xf>
    <xf numFmtId="2" fontId="14" fillId="0" borderId="36" xfId="0" applyNumberFormat="1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59" fillId="0" borderId="40" xfId="0" applyFont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8" fillId="0" borderId="21" xfId="0" applyFont="1" applyFill="1" applyBorder="1" applyAlignment="1">
      <alignment horizontal="justify" vertical="center"/>
    </xf>
    <xf numFmtId="0" fontId="18" fillId="0" borderId="41" xfId="0" applyFont="1" applyFill="1" applyBorder="1" applyAlignment="1">
      <alignment horizontal="justify" vertical="center"/>
    </xf>
    <xf numFmtId="0" fontId="18" fillId="0" borderId="43" xfId="0" applyFont="1" applyFill="1" applyBorder="1" applyAlignment="1">
      <alignment horizontal="justify" vertical="center"/>
    </xf>
    <xf numFmtId="0" fontId="18" fillId="0" borderId="44" xfId="0" applyFont="1" applyFill="1" applyBorder="1" applyAlignment="1">
      <alignment horizontal="justify" vertical="center"/>
    </xf>
    <xf numFmtId="0" fontId="21" fillId="0" borderId="21" xfId="0" applyFont="1" applyFill="1" applyBorder="1" applyAlignment="1">
      <alignment horizontal="justify" vertical="center"/>
    </xf>
    <xf numFmtId="0" fontId="21" fillId="0" borderId="41" xfId="0" applyFont="1" applyFill="1" applyBorder="1" applyAlignment="1">
      <alignment horizontal="justify" vertical="center"/>
    </xf>
    <xf numFmtId="0" fontId="59" fillId="0" borderId="0" xfId="0" applyFont="1" applyBorder="1" applyAlignment="1">
      <alignment horizontal="left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shrinkToFit="1"/>
    </xf>
    <xf numFmtId="0" fontId="18" fillId="0" borderId="46" xfId="0" applyFont="1" applyFill="1" applyBorder="1" applyAlignment="1">
      <alignment horizontal="left" vertical="center" shrinkToFit="1"/>
    </xf>
    <xf numFmtId="0" fontId="18" fillId="0" borderId="22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171450</xdr:rowOff>
    </xdr:from>
    <xdr:to>
      <xdr:col>11</xdr:col>
      <xdr:colOff>476250</xdr:colOff>
      <xdr:row>3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7145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0</xdr:row>
      <xdr:rowOff>0</xdr:rowOff>
    </xdr:from>
    <xdr:to>
      <xdr:col>3</xdr:col>
      <xdr:colOff>371475</xdr:colOff>
      <xdr:row>2</xdr:row>
      <xdr:rowOff>247650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2</xdr:row>
      <xdr:rowOff>57150</xdr:rowOff>
    </xdr:from>
    <xdr:to>
      <xdr:col>3</xdr:col>
      <xdr:colOff>1133475</xdr:colOff>
      <xdr:row>3</xdr:row>
      <xdr:rowOff>104775</xdr:rowOff>
    </xdr:to>
    <xdr:pic>
      <xdr:nvPicPr>
        <xdr:cNvPr id="1" name="Picture 472" descr="боулинг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29100" y="5715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0</xdr:rowOff>
    </xdr:from>
    <xdr:to>
      <xdr:col>2</xdr:col>
      <xdr:colOff>533400</xdr:colOff>
      <xdr:row>3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0"/>
          <a:ext cx="111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209"/>
  <sheetViews>
    <sheetView view="pageBreakPreview" zoomScaleNormal="85" zoomScaleSheetLayoutView="100" zoomScalePageLayoutView="0" workbookViewId="0" topLeftCell="A1">
      <selection activeCell="B16" sqref="B16:D31"/>
    </sheetView>
  </sheetViews>
  <sheetFormatPr defaultColWidth="9.140625" defaultRowHeight="15" outlineLevelRow="1"/>
  <cols>
    <col min="1" max="1" width="8.7109375" style="6" bestFit="1" customWidth="1"/>
    <col min="2" max="2" width="10.57421875" style="6" customWidth="1"/>
    <col min="3" max="3" width="27.421875" style="6" customWidth="1"/>
    <col min="4" max="4" width="17.7109375" style="6" customWidth="1"/>
    <col min="5" max="10" width="7.28125" style="6" customWidth="1"/>
    <col min="11" max="11" width="11.00390625" style="6" customWidth="1"/>
    <col min="12" max="12" width="11.7109375" style="6" bestFit="1" customWidth="1"/>
    <col min="13" max="16384" width="9.140625" style="6" customWidth="1"/>
  </cols>
  <sheetData>
    <row r="1" spans="1:12" ht="20.25">
      <c r="A1" s="165" t="s">
        <v>109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20.25">
      <c r="A2" s="165" t="s">
        <v>106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20.25">
      <c r="A3" s="165" t="s">
        <v>15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21" thickBot="1">
      <c r="A4" s="166" t="s">
        <v>16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7" s="7" customFormat="1" ht="26.25" thickBot="1">
      <c r="A5" s="102" t="s">
        <v>0</v>
      </c>
      <c r="B5" s="103" t="s">
        <v>2</v>
      </c>
      <c r="C5" s="103" t="s">
        <v>1</v>
      </c>
      <c r="D5" s="103" t="s">
        <v>3</v>
      </c>
      <c r="E5" s="104" t="s">
        <v>4</v>
      </c>
      <c r="F5" s="104" t="s">
        <v>5</v>
      </c>
      <c r="G5" s="104" t="s">
        <v>6</v>
      </c>
      <c r="H5" s="104" t="s">
        <v>7</v>
      </c>
      <c r="I5" s="104" t="s">
        <v>8</v>
      </c>
      <c r="J5" s="104" t="s">
        <v>9</v>
      </c>
      <c r="K5" s="104" t="s">
        <v>10</v>
      </c>
      <c r="L5" s="105" t="s">
        <v>11</v>
      </c>
      <c r="M5" s="37"/>
      <c r="N5" s="37"/>
      <c r="O5" s="37"/>
      <c r="P5" s="37"/>
      <c r="Q5" s="37"/>
    </row>
    <row r="6" spans="1:17" s="7" customFormat="1" ht="15">
      <c r="A6" s="38">
        <v>1</v>
      </c>
      <c r="B6" s="39" t="s">
        <v>90</v>
      </c>
      <c r="C6" s="40" t="s">
        <v>20</v>
      </c>
      <c r="D6" s="40" t="s">
        <v>107</v>
      </c>
      <c r="E6" s="131">
        <v>247</v>
      </c>
      <c r="F6" s="131">
        <v>203</v>
      </c>
      <c r="G6" s="131">
        <v>196</v>
      </c>
      <c r="H6" s="131">
        <v>153</v>
      </c>
      <c r="I6" s="131">
        <v>233</v>
      </c>
      <c r="J6" s="131">
        <v>233</v>
      </c>
      <c r="K6" s="39">
        <f aca="true" t="shared" si="0" ref="K6:K36">SUM(E6:J6)</f>
        <v>1265</v>
      </c>
      <c r="L6" s="41">
        <f aca="true" t="shared" si="1" ref="L6:L36">K6/6</f>
        <v>210.83333333333334</v>
      </c>
      <c r="M6" s="37"/>
      <c r="N6" s="37"/>
      <c r="O6" s="37"/>
      <c r="P6" s="37"/>
      <c r="Q6" s="37"/>
    </row>
    <row r="7" spans="1:17" ht="15">
      <c r="A7" s="42">
        <v>2</v>
      </c>
      <c r="B7" s="43" t="s">
        <v>90</v>
      </c>
      <c r="C7" s="128" t="s">
        <v>23</v>
      </c>
      <c r="D7" s="44" t="s">
        <v>107</v>
      </c>
      <c r="E7" s="126">
        <v>173</v>
      </c>
      <c r="F7" s="126">
        <v>196</v>
      </c>
      <c r="G7" s="126">
        <v>190</v>
      </c>
      <c r="H7" s="126">
        <v>266</v>
      </c>
      <c r="I7" s="126">
        <v>243</v>
      </c>
      <c r="J7" s="126">
        <v>189</v>
      </c>
      <c r="K7" s="43">
        <f t="shared" si="0"/>
        <v>1257</v>
      </c>
      <c r="L7" s="45">
        <f t="shared" si="1"/>
        <v>209.5</v>
      </c>
      <c r="M7" s="46"/>
      <c r="N7" s="46"/>
      <c r="O7" s="46"/>
      <c r="P7" s="46"/>
      <c r="Q7" s="46"/>
    </row>
    <row r="8" spans="1:17" ht="15">
      <c r="A8" s="42">
        <v>3</v>
      </c>
      <c r="B8" s="43" t="s">
        <v>90</v>
      </c>
      <c r="C8" s="44" t="s">
        <v>83</v>
      </c>
      <c r="D8" s="44" t="s">
        <v>107</v>
      </c>
      <c r="E8" s="126">
        <v>199</v>
      </c>
      <c r="F8" s="126">
        <v>163</v>
      </c>
      <c r="G8" s="126">
        <v>226</v>
      </c>
      <c r="H8" s="126">
        <v>256</v>
      </c>
      <c r="I8" s="126">
        <v>180</v>
      </c>
      <c r="J8" s="126">
        <v>206</v>
      </c>
      <c r="K8" s="43">
        <f t="shared" si="0"/>
        <v>1230</v>
      </c>
      <c r="L8" s="45">
        <f t="shared" si="1"/>
        <v>205</v>
      </c>
      <c r="M8" s="46"/>
      <c r="N8" s="46"/>
      <c r="O8" s="46"/>
      <c r="P8" s="46"/>
      <c r="Q8" s="46"/>
    </row>
    <row r="9" spans="1:17" ht="15">
      <c r="A9" s="42">
        <v>4</v>
      </c>
      <c r="B9" s="43" t="s">
        <v>91</v>
      </c>
      <c r="C9" s="44" t="s">
        <v>105</v>
      </c>
      <c r="D9" s="44" t="s">
        <v>107</v>
      </c>
      <c r="E9" s="43">
        <v>222</v>
      </c>
      <c r="F9" s="43">
        <v>205</v>
      </c>
      <c r="G9" s="43">
        <v>181</v>
      </c>
      <c r="H9" s="47">
        <v>205</v>
      </c>
      <c r="I9" s="43">
        <v>180</v>
      </c>
      <c r="J9" s="43">
        <v>213</v>
      </c>
      <c r="K9" s="43">
        <f t="shared" si="0"/>
        <v>1206</v>
      </c>
      <c r="L9" s="45">
        <f t="shared" si="1"/>
        <v>201</v>
      </c>
      <c r="M9" s="61"/>
      <c r="N9" s="46"/>
      <c r="O9" s="46"/>
      <c r="P9" s="46"/>
      <c r="Q9" s="46"/>
    </row>
    <row r="10" spans="1:17" ht="15">
      <c r="A10" s="42">
        <v>5</v>
      </c>
      <c r="B10" s="43" t="s">
        <v>90</v>
      </c>
      <c r="C10" s="127" t="s">
        <v>103</v>
      </c>
      <c r="D10" s="44" t="s">
        <v>107</v>
      </c>
      <c r="E10" s="126">
        <v>150</v>
      </c>
      <c r="F10" s="126">
        <v>207</v>
      </c>
      <c r="G10" s="126">
        <v>211</v>
      </c>
      <c r="H10" s="126">
        <v>200</v>
      </c>
      <c r="I10" s="126">
        <v>193</v>
      </c>
      <c r="J10" s="126">
        <v>223</v>
      </c>
      <c r="K10" s="47">
        <f t="shared" si="0"/>
        <v>1184</v>
      </c>
      <c r="L10" s="49">
        <f t="shared" si="1"/>
        <v>197.33333333333334</v>
      </c>
      <c r="M10" s="46"/>
      <c r="N10" s="46"/>
      <c r="O10" s="46"/>
      <c r="P10" s="46"/>
      <c r="Q10" s="46"/>
    </row>
    <row r="11" spans="1:17" ht="15">
      <c r="A11" s="42">
        <v>6</v>
      </c>
      <c r="B11" s="43" t="s">
        <v>90</v>
      </c>
      <c r="C11" s="44" t="s">
        <v>55</v>
      </c>
      <c r="D11" s="44" t="s">
        <v>107</v>
      </c>
      <c r="E11" s="126">
        <v>233</v>
      </c>
      <c r="F11" s="129">
        <v>175</v>
      </c>
      <c r="G11" s="126">
        <v>178</v>
      </c>
      <c r="H11" s="126">
        <v>159</v>
      </c>
      <c r="I11" s="126">
        <v>202</v>
      </c>
      <c r="J11" s="126">
        <v>211</v>
      </c>
      <c r="K11" s="43">
        <f t="shared" si="0"/>
        <v>1158</v>
      </c>
      <c r="L11" s="45">
        <f t="shared" si="1"/>
        <v>193</v>
      </c>
      <c r="M11" s="46"/>
      <c r="N11" s="46"/>
      <c r="O11" s="46"/>
      <c r="P11" s="46"/>
      <c r="Q11" s="46"/>
    </row>
    <row r="12" spans="1:17" ht="15">
      <c r="A12" s="42">
        <v>7</v>
      </c>
      <c r="B12" s="47" t="s">
        <v>90</v>
      </c>
      <c r="C12" s="57" t="s">
        <v>62</v>
      </c>
      <c r="D12" s="44" t="s">
        <v>107</v>
      </c>
      <c r="E12" s="47">
        <v>162</v>
      </c>
      <c r="F12" s="47">
        <v>187</v>
      </c>
      <c r="G12" s="47">
        <v>189</v>
      </c>
      <c r="H12" s="47">
        <v>183</v>
      </c>
      <c r="I12" s="47">
        <v>242</v>
      </c>
      <c r="J12" s="47">
        <v>180</v>
      </c>
      <c r="K12" s="43">
        <f t="shared" si="0"/>
        <v>1143</v>
      </c>
      <c r="L12" s="49">
        <f t="shared" si="1"/>
        <v>190.5</v>
      </c>
      <c r="M12" s="61"/>
      <c r="N12" s="46"/>
      <c r="O12" s="46"/>
      <c r="P12" s="46"/>
      <c r="Q12" s="46"/>
    </row>
    <row r="13" spans="1:17" ht="15">
      <c r="A13" s="42">
        <v>8</v>
      </c>
      <c r="B13" s="43" t="s">
        <v>90</v>
      </c>
      <c r="C13" s="44" t="s">
        <v>65</v>
      </c>
      <c r="D13" s="44" t="s">
        <v>107</v>
      </c>
      <c r="E13" s="126">
        <v>202</v>
      </c>
      <c r="F13" s="126">
        <v>204</v>
      </c>
      <c r="G13" s="126">
        <v>163</v>
      </c>
      <c r="H13" s="126">
        <v>173</v>
      </c>
      <c r="I13" s="126">
        <v>167</v>
      </c>
      <c r="J13" s="126">
        <v>227</v>
      </c>
      <c r="K13" s="43">
        <f t="shared" si="0"/>
        <v>1136</v>
      </c>
      <c r="L13" s="45">
        <f t="shared" si="1"/>
        <v>189.33333333333334</v>
      </c>
      <c r="M13" s="46"/>
      <c r="N13" s="46"/>
      <c r="O13" s="46"/>
      <c r="P13" s="46"/>
      <c r="Q13" s="46"/>
    </row>
    <row r="14" spans="1:17" ht="15">
      <c r="A14" s="42">
        <v>9</v>
      </c>
      <c r="B14" s="43"/>
      <c r="C14" s="44" t="s">
        <v>63</v>
      </c>
      <c r="D14" s="44" t="s">
        <v>107</v>
      </c>
      <c r="E14" s="126">
        <v>189</v>
      </c>
      <c r="F14" s="126">
        <v>178</v>
      </c>
      <c r="G14" s="126">
        <v>198</v>
      </c>
      <c r="H14" s="126">
        <v>171</v>
      </c>
      <c r="I14" s="126">
        <v>167</v>
      </c>
      <c r="J14" s="126">
        <v>225</v>
      </c>
      <c r="K14" s="43">
        <f t="shared" si="0"/>
        <v>1128</v>
      </c>
      <c r="L14" s="45">
        <f t="shared" si="1"/>
        <v>188</v>
      </c>
      <c r="M14" s="46"/>
      <c r="N14" s="46"/>
      <c r="O14" s="46"/>
      <c r="P14" s="46"/>
      <c r="Q14" s="46"/>
    </row>
    <row r="15" spans="1:17" ht="15.75" thickBot="1">
      <c r="A15" s="50">
        <v>10</v>
      </c>
      <c r="B15" s="51" t="s">
        <v>90</v>
      </c>
      <c r="C15" s="52" t="s">
        <v>24</v>
      </c>
      <c r="D15" s="52" t="s">
        <v>107</v>
      </c>
      <c r="E15" s="130">
        <v>193</v>
      </c>
      <c r="F15" s="130">
        <v>216</v>
      </c>
      <c r="G15" s="130">
        <v>150</v>
      </c>
      <c r="H15" s="130">
        <v>198</v>
      </c>
      <c r="I15" s="130">
        <v>203</v>
      </c>
      <c r="J15" s="130">
        <v>161</v>
      </c>
      <c r="K15" s="51">
        <f t="shared" si="0"/>
        <v>1121</v>
      </c>
      <c r="L15" s="53">
        <f t="shared" si="1"/>
        <v>186.83333333333334</v>
      </c>
      <c r="M15" s="46"/>
      <c r="N15" s="46"/>
      <c r="O15" s="46"/>
      <c r="P15" s="46"/>
      <c r="Q15" s="46"/>
    </row>
    <row r="16" spans="1:17" ht="15">
      <c r="A16" s="138">
        <v>11</v>
      </c>
      <c r="B16" s="119" t="s">
        <v>90</v>
      </c>
      <c r="C16" s="143" t="s">
        <v>104</v>
      </c>
      <c r="D16" s="55" t="s">
        <v>107</v>
      </c>
      <c r="E16" s="122">
        <v>164</v>
      </c>
      <c r="F16" s="122">
        <v>216</v>
      </c>
      <c r="G16" s="122">
        <v>197</v>
      </c>
      <c r="H16" s="122">
        <v>165</v>
      </c>
      <c r="I16" s="122">
        <v>174</v>
      </c>
      <c r="J16" s="122">
        <v>195</v>
      </c>
      <c r="K16" s="54">
        <f t="shared" si="0"/>
        <v>1111</v>
      </c>
      <c r="L16" s="145">
        <f t="shared" si="1"/>
        <v>185.16666666666666</v>
      </c>
      <c r="M16" s="124" t="s">
        <v>101</v>
      </c>
      <c r="N16" s="46"/>
      <c r="O16" s="46"/>
      <c r="P16" s="46"/>
      <c r="Q16" s="46"/>
    </row>
    <row r="17" spans="1:17" ht="15">
      <c r="A17" s="139">
        <v>12</v>
      </c>
      <c r="B17" s="43" t="s">
        <v>90</v>
      </c>
      <c r="C17" s="44" t="s">
        <v>61</v>
      </c>
      <c r="D17" s="44" t="s">
        <v>107</v>
      </c>
      <c r="E17" s="129">
        <v>184</v>
      </c>
      <c r="F17" s="129">
        <v>185</v>
      </c>
      <c r="G17" s="129">
        <v>187</v>
      </c>
      <c r="H17" s="129">
        <v>191</v>
      </c>
      <c r="I17" s="129">
        <v>173</v>
      </c>
      <c r="J17" s="129">
        <v>167</v>
      </c>
      <c r="K17" s="43">
        <f t="shared" si="0"/>
        <v>1087</v>
      </c>
      <c r="L17" s="45">
        <f t="shared" si="1"/>
        <v>181.16666666666666</v>
      </c>
      <c r="M17" s="46"/>
      <c r="N17" s="46"/>
      <c r="O17" s="46"/>
      <c r="P17" s="46"/>
      <c r="Q17" s="46"/>
    </row>
    <row r="18" spans="1:17" ht="15">
      <c r="A18" s="139">
        <v>13</v>
      </c>
      <c r="B18" s="43" t="s">
        <v>90</v>
      </c>
      <c r="C18" s="128" t="s">
        <v>27</v>
      </c>
      <c r="D18" s="44" t="s">
        <v>107</v>
      </c>
      <c r="E18" s="126">
        <v>206</v>
      </c>
      <c r="F18" s="126">
        <v>172</v>
      </c>
      <c r="G18" s="126">
        <v>174</v>
      </c>
      <c r="H18" s="126">
        <v>194</v>
      </c>
      <c r="I18" s="126">
        <v>171</v>
      </c>
      <c r="J18" s="126">
        <v>166</v>
      </c>
      <c r="K18" s="43">
        <f t="shared" si="0"/>
        <v>1083</v>
      </c>
      <c r="L18" s="45">
        <f t="shared" si="1"/>
        <v>180.5</v>
      </c>
      <c r="M18" s="56"/>
      <c r="N18" s="46"/>
      <c r="O18" s="46"/>
      <c r="P18" s="46"/>
      <c r="Q18" s="46"/>
    </row>
    <row r="19" spans="1:17" ht="15">
      <c r="A19" s="139">
        <v>14</v>
      </c>
      <c r="B19" s="43" t="s">
        <v>92</v>
      </c>
      <c r="C19" s="44" t="s">
        <v>25</v>
      </c>
      <c r="D19" s="44" t="s">
        <v>107</v>
      </c>
      <c r="E19" s="126">
        <v>182</v>
      </c>
      <c r="F19" s="126">
        <v>156</v>
      </c>
      <c r="G19" s="126">
        <v>191</v>
      </c>
      <c r="H19" s="126">
        <v>191</v>
      </c>
      <c r="I19" s="126">
        <v>192</v>
      </c>
      <c r="J19" s="126">
        <v>170</v>
      </c>
      <c r="K19" s="43">
        <f t="shared" si="0"/>
        <v>1082</v>
      </c>
      <c r="L19" s="45">
        <f t="shared" si="1"/>
        <v>180.33333333333334</v>
      </c>
      <c r="M19" s="124" t="s">
        <v>101</v>
      </c>
      <c r="N19" s="46"/>
      <c r="O19" s="46"/>
      <c r="P19" s="46"/>
      <c r="Q19" s="46"/>
    </row>
    <row r="20" spans="1:17" ht="15">
      <c r="A20" s="139">
        <v>15</v>
      </c>
      <c r="B20" s="43" t="s">
        <v>91</v>
      </c>
      <c r="C20" s="128" t="s">
        <v>66</v>
      </c>
      <c r="D20" s="44" t="s">
        <v>107</v>
      </c>
      <c r="E20" s="126">
        <v>158</v>
      </c>
      <c r="F20" s="126">
        <v>214</v>
      </c>
      <c r="G20" s="126">
        <v>205</v>
      </c>
      <c r="H20" s="126">
        <v>164</v>
      </c>
      <c r="I20" s="126">
        <v>172</v>
      </c>
      <c r="J20" s="126">
        <v>168</v>
      </c>
      <c r="K20" s="43">
        <f t="shared" si="0"/>
        <v>1081</v>
      </c>
      <c r="L20" s="45">
        <f t="shared" si="1"/>
        <v>180.16666666666666</v>
      </c>
      <c r="M20" s="60"/>
      <c r="N20" s="46"/>
      <c r="O20" s="46"/>
      <c r="P20" s="46"/>
      <c r="Q20" s="46"/>
    </row>
    <row r="21" spans="1:17" ht="15">
      <c r="A21" s="139">
        <v>16</v>
      </c>
      <c r="B21" s="47" t="s">
        <v>90</v>
      </c>
      <c r="C21" s="57" t="s">
        <v>19</v>
      </c>
      <c r="D21" s="44" t="s">
        <v>107</v>
      </c>
      <c r="E21" s="47">
        <v>195</v>
      </c>
      <c r="F21" s="47">
        <v>189</v>
      </c>
      <c r="G21" s="47">
        <v>168</v>
      </c>
      <c r="H21" s="47">
        <v>194</v>
      </c>
      <c r="I21" s="47">
        <v>143</v>
      </c>
      <c r="J21" s="47">
        <v>172</v>
      </c>
      <c r="K21" s="47">
        <f t="shared" si="0"/>
        <v>1061</v>
      </c>
      <c r="L21" s="49">
        <f t="shared" si="1"/>
        <v>176.83333333333334</v>
      </c>
      <c r="M21" s="61"/>
      <c r="N21" s="46"/>
      <c r="O21" s="46"/>
      <c r="P21" s="46"/>
      <c r="Q21" s="46"/>
    </row>
    <row r="22" spans="1:17" ht="15">
      <c r="A22" s="139">
        <v>17</v>
      </c>
      <c r="B22" s="43" t="s">
        <v>94</v>
      </c>
      <c r="C22" s="44" t="s">
        <v>67</v>
      </c>
      <c r="D22" s="44" t="s">
        <v>107</v>
      </c>
      <c r="E22" s="126">
        <v>165</v>
      </c>
      <c r="F22" s="126">
        <v>194</v>
      </c>
      <c r="G22" s="126">
        <v>177</v>
      </c>
      <c r="H22" s="126">
        <v>179</v>
      </c>
      <c r="I22" s="126">
        <v>143</v>
      </c>
      <c r="J22" s="126">
        <v>189</v>
      </c>
      <c r="K22" s="43">
        <f t="shared" si="0"/>
        <v>1047</v>
      </c>
      <c r="L22" s="45">
        <f t="shared" si="1"/>
        <v>174.5</v>
      </c>
      <c r="M22" s="46"/>
      <c r="N22" s="46"/>
      <c r="O22" s="46"/>
      <c r="P22" s="46"/>
      <c r="Q22" s="46"/>
    </row>
    <row r="23" spans="1:17" s="36" customFormat="1" ht="15">
      <c r="A23" s="140">
        <v>18</v>
      </c>
      <c r="B23" s="43" t="s">
        <v>93</v>
      </c>
      <c r="C23" s="44" t="s">
        <v>64</v>
      </c>
      <c r="D23" s="44" t="s">
        <v>107</v>
      </c>
      <c r="E23" s="126">
        <v>169</v>
      </c>
      <c r="F23" s="126">
        <v>153</v>
      </c>
      <c r="G23" s="126">
        <v>168</v>
      </c>
      <c r="H23" s="126">
        <v>163</v>
      </c>
      <c r="I23" s="126">
        <v>213</v>
      </c>
      <c r="J23" s="126">
        <v>162</v>
      </c>
      <c r="K23" s="43">
        <f t="shared" si="0"/>
        <v>1028</v>
      </c>
      <c r="L23" s="45">
        <f t="shared" si="1"/>
        <v>171.33333333333334</v>
      </c>
      <c r="M23" s="46"/>
      <c r="N23" s="61"/>
      <c r="O23" s="61"/>
      <c r="P23" s="61"/>
      <c r="Q23" s="61"/>
    </row>
    <row r="24" spans="1:17" s="36" customFormat="1" ht="15">
      <c r="A24" s="140">
        <v>19</v>
      </c>
      <c r="B24" s="47" t="s">
        <v>94</v>
      </c>
      <c r="C24" s="48" t="s">
        <v>56</v>
      </c>
      <c r="D24" s="44" t="s">
        <v>107</v>
      </c>
      <c r="E24" s="126">
        <v>195</v>
      </c>
      <c r="F24" s="126">
        <v>148</v>
      </c>
      <c r="G24" s="126">
        <v>161</v>
      </c>
      <c r="H24" s="126">
        <v>170</v>
      </c>
      <c r="I24" s="126">
        <v>164</v>
      </c>
      <c r="J24" s="126">
        <v>189</v>
      </c>
      <c r="K24" s="43">
        <f t="shared" si="0"/>
        <v>1027</v>
      </c>
      <c r="L24" s="49">
        <f t="shared" si="1"/>
        <v>171.16666666666666</v>
      </c>
      <c r="M24" s="46"/>
      <c r="N24" s="61"/>
      <c r="O24" s="61"/>
      <c r="P24" s="61"/>
      <c r="Q24" s="61"/>
    </row>
    <row r="25" spans="1:17" s="36" customFormat="1" ht="15">
      <c r="A25" s="146">
        <v>20</v>
      </c>
      <c r="B25" s="119" t="s">
        <v>92</v>
      </c>
      <c r="C25" s="142" t="s">
        <v>59</v>
      </c>
      <c r="D25" s="44" t="s">
        <v>107</v>
      </c>
      <c r="E25" s="54">
        <v>171</v>
      </c>
      <c r="F25" s="54">
        <v>166</v>
      </c>
      <c r="G25" s="54">
        <v>157</v>
      </c>
      <c r="H25" s="54">
        <v>232</v>
      </c>
      <c r="I25" s="54">
        <v>149</v>
      </c>
      <c r="J25" s="54">
        <v>149</v>
      </c>
      <c r="K25" s="54">
        <f t="shared" si="0"/>
        <v>1024</v>
      </c>
      <c r="L25" s="145">
        <f t="shared" si="1"/>
        <v>170.66666666666666</v>
      </c>
      <c r="M25" s="61"/>
      <c r="N25" s="61"/>
      <c r="O25" s="61"/>
      <c r="P25" s="61"/>
      <c r="Q25" s="61"/>
    </row>
    <row r="26" spans="1:17" s="36" customFormat="1" ht="15">
      <c r="A26" s="140">
        <v>21</v>
      </c>
      <c r="B26" s="43" t="s">
        <v>92</v>
      </c>
      <c r="C26" s="44" t="s">
        <v>60</v>
      </c>
      <c r="D26" s="44" t="s">
        <v>107</v>
      </c>
      <c r="E26" s="129">
        <v>138</v>
      </c>
      <c r="F26" s="129">
        <v>187</v>
      </c>
      <c r="G26" s="129">
        <v>165</v>
      </c>
      <c r="H26" s="129">
        <v>179</v>
      </c>
      <c r="I26" s="129">
        <v>155</v>
      </c>
      <c r="J26" s="129">
        <v>180</v>
      </c>
      <c r="K26" s="43">
        <f t="shared" si="0"/>
        <v>1004</v>
      </c>
      <c r="L26" s="45">
        <f t="shared" si="1"/>
        <v>167.33333333333334</v>
      </c>
      <c r="M26" s="60"/>
      <c r="N26" s="61"/>
      <c r="O26" s="61"/>
      <c r="P26" s="61"/>
      <c r="Q26" s="61"/>
    </row>
    <row r="27" spans="1:17" s="36" customFormat="1" ht="15">
      <c r="A27" s="140">
        <v>22</v>
      </c>
      <c r="B27" s="47" t="s">
        <v>91</v>
      </c>
      <c r="C27" s="57" t="s">
        <v>69</v>
      </c>
      <c r="D27" s="44" t="s">
        <v>107</v>
      </c>
      <c r="E27" s="47">
        <v>158</v>
      </c>
      <c r="F27" s="47">
        <v>149</v>
      </c>
      <c r="G27" s="47">
        <v>173</v>
      </c>
      <c r="H27" s="47">
        <v>170</v>
      </c>
      <c r="I27" s="47">
        <v>175</v>
      </c>
      <c r="J27" s="47">
        <v>150</v>
      </c>
      <c r="K27" s="43">
        <f t="shared" si="0"/>
        <v>975</v>
      </c>
      <c r="L27" s="49">
        <f t="shared" si="1"/>
        <v>162.5</v>
      </c>
      <c r="M27" s="61"/>
      <c r="N27" s="61"/>
      <c r="O27" s="61"/>
      <c r="P27" s="61"/>
      <c r="Q27" s="61"/>
    </row>
    <row r="28" spans="1:17" s="36" customFormat="1" ht="15">
      <c r="A28" s="140">
        <v>23</v>
      </c>
      <c r="B28" s="43" t="s">
        <v>92</v>
      </c>
      <c r="C28" s="57" t="s">
        <v>58</v>
      </c>
      <c r="D28" s="44" t="s">
        <v>107</v>
      </c>
      <c r="E28" s="47">
        <v>163</v>
      </c>
      <c r="F28" s="47">
        <v>190</v>
      </c>
      <c r="G28" s="47">
        <v>181</v>
      </c>
      <c r="H28" s="47">
        <v>151</v>
      </c>
      <c r="I28" s="47">
        <v>138</v>
      </c>
      <c r="J28" s="47">
        <v>146</v>
      </c>
      <c r="K28" s="47">
        <f t="shared" si="0"/>
        <v>969</v>
      </c>
      <c r="L28" s="49">
        <f t="shared" si="1"/>
        <v>161.5</v>
      </c>
      <c r="M28" s="61"/>
      <c r="N28" s="61"/>
      <c r="O28" s="61"/>
      <c r="P28" s="61"/>
      <c r="Q28" s="61"/>
    </row>
    <row r="29" spans="1:17" s="36" customFormat="1" ht="15">
      <c r="A29" s="140">
        <v>24</v>
      </c>
      <c r="B29" s="47" t="s">
        <v>92</v>
      </c>
      <c r="C29" s="57" t="s">
        <v>22</v>
      </c>
      <c r="D29" s="44" t="s">
        <v>107</v>
      </c>
      <c r="E29" s="47">
        <v>142</v>
      </c>
      <c r="F29" s="47">
        <v>158</v>
      </c>
      <c r="G29" s="47">
        <v>131</v>
      </c>
      <c r="H29" s="47">
        <v>159</v>
      </c>
      <c r="I29" s="47">
        <v>193</v>
      </c>
      <c r="J29" s="47">
        <v>99</v>
      </c>
      <c r="K29" s="47">
        <f t="shared" si="0"/>
        <v>882</v>
      </c>
      <c r="L29" s="49">
        <f t="shared" si="1"/>
        <v>147</v>
      </c>
      <c r="M29" s="61"/>
      <c r="N29" s="61"/>
      <c r="O29" s="61"/>
      <c r="P29" s="61"/>
      <c r="Q29" s="61"/>
    </row>
    <row r="30" spans="1:17" s="36" customFormat="1" ht="15">
      <c r="A30" s="140">
        <v>25</v>
      </c>
      <c r="B30" s="47" t="s">
        <v>91</v>
      </c>
      <c r="C30" s="57" t="s">
        <v>26</v>
      </c>
      <c r="D30" s="44" t="s">
        <v>107</v>
      </c>
      <c r="E30" s="129">
        <v>156</v>
      </c>
      <c r="F30" s="129">
        <v>139</v>
      </c>
      <c r="G30" s="129">
        <v>126</v>
      </c>
      <c r="H30" s="129">
        <v>131</v>
      </c>
      <c r="I30" s="129">
        <v>125</v>
      </c>
      <c r="J30" s="129">
        <v>149</v>
      </c>
      <c r="K30" s="43">
        <f t="shared" si="0"/>
        <v>826</v>
      </c>
      <c r="L30" s="49">
        <f t="shared" si="1"/>
        <v>137.66666666666666</v>
      </c>
      <c r="M30" s="60"/>
      <c r="N30" s="61"/>
      <c r="O30" s="61"/>
      <c r="P30" s="61"/>
      <c r="Q30" s="61"/>
    </row>
    <row r="31" spans="1:17" s="36" customFormat="1" ht="15.75" thickBot="1">
      <c r="A31" s="141">
        <v>26</v>
      </c>
      <c r="B31" s="51" t="s">
        <v>91</v>
      </c>
      <c r="C31" s="52" t="s">
        <v>82</v>
      </c>
      <c r="D31" s="44" t="s">
        <v>107</v>
      </c>
      <c r="E31" s="130">
        <v>146</v>
      </c>
      <c r="F31" s="130">
        <v>95</v>
      </c>
      <c r="G31" s="130">
        <v>152</v>
      </c>
      <c r="H31" s="130">
        <v>82</v>
      </c>
      <c r="I31" s="130">
        <v>113</v>
      </c>
      <c r="J31" s="130">
        <v>138</v>
      </c>
      <c r="K31" s="51">
        <f t="shared" si="0"/>
        <v>726</v>
      </c>
      <c r="L31" s="53">
        <f t="shared" si="1"/>
        <v>121</v>
      </c>
      <c r="M31" s="61"/>
      <c r="N31" s="61"/>
      <c r="O31" s="61"/>
      <c r="P31" s="61"/>
      <c r="Q31" s="61"/>
    </row>
    <row r="32" spans="1:17" s="36" customFormat="1" ht="15" hidden="1" outlineLevel="1">
      <c r="A32" s="54">
        <v>27</v>
      </c>
      <c r="B32" s="54" t="s">
        <v>91</v>
      </c>
      <c r="C32" s="142" t="s">
        <v>70</v>
      </c>
      <c r="D32" s="55" t="s">
        <v>100</v>
      </c>
      <c r="E32" s="54"/>
      <c r="F32" s="54"/>
      <c r="G32" s="54"/>
      <c r="H32" s="54"/>
      <c r="I32" s="54"/>
      <c r="J32" s="54"/>
      <c r="K32" s="119">
        <f t="shared" si="0"/>
        <v>0</v>
      </c>
      <c r="L32" s="144">
        <f t="shared" si="1"/>
        <v>0</v>
      </c>
      <c r="M32" s="61"/>
      <c r="N32" s="61"/>
      <c r="O32" s="61"/>
      <c r="P32" s="61"/>
      <c r="Q32" s="61"/>
    </row>
    <row r="33" spans="1:17" s="36" customFormat="1" ht="15" hidden="1" outlineLevel="1">
      <c r="A33" s="47">
        <v>28</v>
      </c>
      <c r="B33" s="43"/>
      <c r="C33" s="44" t="s">
        <v>81</v>
      </c>
      <c r="D33" s="44" t="s">
        <v>100</v>
      </c>
      <c r="E33" s="43"/>
      <c r="F33" s="43"/>
      <c r="G33" s="43"/>
      <c r="H33" s="43"/>
      <c r="I33" s="43"/>
      <c r="J33" s="43"/>
      <c r="K33" s="43">
        <f t="shared" si="0"/>
        <v>0</v>
      </c>
      <c r="L33" s="59">
        <f t="shared" si="1"/>
        <v>0</v>
      </c>
      <c r="M33" s="61"/>
      <c r="N33" s="61"/>
      <c r="O33" s="61"/>
      <c r="P33" s="61"/>
      <c r="Q33" s="61"/>
    </row>
    <row r="34" spans="1:17" s="36" customFormat="1" ht="15" hidden="1" outlineLevel="1">
      <c r="A34" s="47">
        <v>29</v>
      </c>
      <c r="B34" s="57"/>
      <c r="C34" s="57" t="s">
        <v>96</v>
      </c>
      <c r="D34" s="44" t="s">
        <v>100</v>
      </c>
      <c r="E34" s="47"/>
      <c r="F34" s="47"/>
      <c r="G34" s="47"/>
      <c r="H34" s="47"/>
      <c r="I34" s="47"/>
      <c r="J34" s="47"/>
      <c r="K34" s="43">
        <f t="shared" si="0"/>
        <v>0</v>
      </c>
      <c r="L34" s="58">
        <f t="shared" si="1"/>
        <v>0</v>
      </c>
      <c r="M34" s="61"/>
      <c r="N34" s="61"/>
      <c r="O34" s="61"/>
      <c r="P34" s="61"/>
      <c r="Q34" s="61"/>
    </row>
    <row r="35" spans="1:17" s="36" customFormat="1" ht="15" hidden="1" outlineLevel="1">
      <c r="A35" s="47">
        <v>30</v>
      </c>
      <c r="B35" s="47"/>
      <c r="C35" s="57" t="s">
        <v>18</v>
      </c>
      <c r="D35" s="57" t="s">
        <v>57</v>
      </c>
      <c r="E35" s="47"/>
      <c r="F35" s="47"/>
      <c r="G35" s="47"/>
      <c r="H35" s="47"/>
      <c r="I35" s="47"/>
      <c r="J35" s="47"/>
      <c r="K35" s="47">
        <f t="shared" si="0"/>
        <v>0</v>
      </c>
      <c r="L35" s="58">
        <f t="shared" si="1"/>
        <v>0</v>
      </c>
      <c r="M35" s="61"/>
      <c r="N35" s="61"/>
      <c r="O35" s="61"/>
      <c r="P35" s="61"/>
      <c r="Q35" s="61"/>
    </row>
    <row r="36" spans="1:17" s="36" customFormat="1" ht="15.75" hidden="1" outlineLevel="1" thickBot="1">
      <c r="A36" s="47">
        <v>31</v>
      </c>
      <c r="B36" s="47"/>
      <c r="C36" s="120" t="s">
        <v>21</v>
      </c>
      <c r="D36" s="120" t="s">
        <v>68</v>
      </c>
      <c r="E36" s="121"/>
      <c r="F36" s="121"/>
      <c r="G36" s="121"/>
      <c r="H36" s="121"/>
      <c r="I36" s="121"/>
      <c r="J36" s="121"/>
      <c r="K36" s="47">
        <f t="shared" si="0"/>
        <v>0</v>
      </c>
      <c r="L36" s="58">
        <f t="shared" si="1"/>
        <v>0</v>
      </c>
      <c r="M36" s="61"/>
      <c r="N36" s="61"/>
      <c r="O36" s="61"/>
      <c r="P36" s="61"/>
      <c r="Q36" s="61"/>
    </row>
    <row r="37" spans="1:17" ht="15" collapsed="1">
      <c r="A37" s="46"/>
      <c r="B37" s="46"/>
      <c r="C37" s="62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1:17" s="24" customFormat="1" ht="20.25" thickBot="1">
      <c r="A38" s="167" t="s">
        <v>17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46"/>
      <c r="N38" s="46"/>
      <c r="O38" s="46"/>
      <c r="P38" s="46"/>
      <c r="Q38" s="46"/>
    </row>
    <row r="39" spans="1:17" s="24" customFormat="1" ht="26.25" thickBot="1">
      <c r="A39" s="102" t="s">
        <v>0</v>
      </c>
      <c r="B39" s="103" t="s">
        <v>2</v>
      </c>
      <c r="C39" s="103" t="s">
        <v>1</v>
      </c>
      <c r="D39" s="103" t="s">
        <v>3</v>
      </c>
      <c r="E39" s="104" t="s">
        <v>4</v>
      </c>
      <c r="F39" s="104" t="s">
        <v>5</v>
      </c>
      <c r="G39" s="104" t="s">
        <v>6</v>
      </c>
      <c r="H39" s="104" t="s">
        <v>7</v>
      </c>
      <c r="I39" s="104" t="s">
        <v>8</v>
      </c>
      <c r="J39" s="104" t="s">
        <v>9</v>
      </c>
      <c r="K39" s="104" t="s">
        <v>10</v>
      </c>
      <c r="L39" s="105" t="s">
        <v>11</v>
      </c>
      <c r="M39" s="46"/>
      <c r="N39" s="46"/>
      <c r="O39" s="46"/>
      <c r="P39" s="46"/>
      <c r="Q39" s="46"/>
    </row>
    <row r="40" spans="1:17" s="24" customFormat="1" ht="15">
      <c r="A40" s="38">
        <v>1</v>
      </c>
      <c r="B40" s="125" t="s">
        <v>92</v>
      </c>
      <c r="C40" s="134" t="s">
        <v>98</v>
      </c>
      <c r="D40" s="40" t="s">
        <v>107</v>
      </c>
      <c r="E40" s="131">
        <v>176</v>
      </c>
      <c r="F40" s="131">
        <v>200</v>
      </c>
      <c r="G40" s="131">
        <v>149</v>
      </c>
      <c r="H40" s="131">
        <v>160</v>
      </c>
      <c r="I40" s="131">
        <v>151</v>
      </c>
      <c r="J40" s="131">
        <v>186</v>
      </c>
      <c r="K40" s="125">
        <f aca="true" t="shared" si="2" ref="K40:K48">SUM(E40:J40)</f>
        <v>1022</v>
      </c>
      <c r="L40" s="135">
        <f aca="true" t="shared" si="3" ref="L40:L48">K40/6</f>
        <v>170.33333333333334</v>
      </c>
      <c r="M40" s="46"/>
      <c r="N40" s="46"/>
      <c r="O40" s="46"/>
      <c r="P40" s="46"/>
      <c r="Q40" s="46"/>
    </row>
    <row r="41" spans="1:17" s="24" customFormat="1" ht="15">
      <c r="A41" s="42">
        <v>2</v>
      </c>
      <c r="B41" s="43" t="s">
        <v>93</v>
      </c>
      <c r="C41" s="44" t="s">
        <v>84</v>
      </c>
      <c r="D41" s="44" t="s">
        <v>107</v>
      </c>
      <c r="E41" s="129">
        <v>138</v>
      </c>
      <c r="F41" s="129">
        <v>158</v>
      </c>
      <c r="G41" s="129">
        <v>181</v>
      </c>
      <c r="H41" s="129">
        <v>145</v>
      </c>
      <c r="I41" s="129">
        <v>140</v>
      </c>
      <c r="J41" s="129">
        <v>143</v>
      </c>
      <c r="K41" s="43">
        <f t="shared" si="2"/>
        <v>905</v>
      </c>
      <c r="L41" s="45">
        <f t="shared" si="3"/>
        <v>150.83333333333334</v>
      </c>
      <c r="M41" s="46"/>
      <c r="N41" s="46"/>
      <c r="O41" s="46"/>
      <c r="P41" s="46"/>
      <c r="Q41" s="46"/>
    </row>
    <row r="42" spans="1:17" s="24" customFormat="1" ht="15.75" thickBot="1">
      <c r="A42" s="50">
        <v>3</v>
      </c>
      <c r="B42" s="121" t="s">
        <v>92</v>
      </c>
      <c r="C42" s="133" t="s">
        <v>102</v>
      </c>
      <c r="D42" s="52" t="s">
        <v>107</v>
      </c>
      <c r="E42" s="132">
        <v>139</v>
      </c>
      <c r="F42" s="132">
        <v>170</v>
      </c>
      <c r="G42" s="132">
        <v>136</v>
      </c>
      <c r="H42" s="132">
        <v>148</v>
      </c>
      <c r="I42" s="132">
        <v>170</v>
      </c>
      <c r="J42" s="132">
        <v>108</v>
      </c>
      <c r="K42" s="27">
        <f t="shared" si="2"/>
        <v>871</v>
      </c>
      <c r="L42" s="137">
        <f t="shared" si="3"/>
        <v>145.16666666666666</v>
      </c>
      <c r="M42" s="46"/>
      <c r="N42" s="46"/>
      <c r="O42" s="46"/>
      <c r="P42" s="46"/>
      <c r="Q42" s="46"/>
    </row>
    <row r="43" spans="1:17" s="24" customFormat="1" ht="15" hidden="1" outlineLevel="1">
      <c r="A43" s="63">
        <v>4</v>
      </c>
      <c r="B43" s="119" t="s">
        <v>95</v>
      </c>
      <c r="C43" s="55" t="s">
        <v>87</v>
      </c>
      <c r="D43" s="55" t="s">
        <v>99</v>
      </c>
      <c r="E43" s="119"/>
      <c r="F43" s="119"/>
      <c r="G43" s="119"/>
      <c r="H43" s="119"/>
      <c r="I43" s="119"/>
      <c r="J43" s="119"/>
      <c r="K43" s="119">
        <f t="shared" si="2"/>
        <v>0</v>
      </c>
      <c r="L43" s="136">
        <f t="shared" si="3"/>
        <v>0</v>
      </c>
      <c r="M43" s="46"/>
      <c r="N43" s="46"/>
      <c r="O43" s="46"/>
      <c r="P43" s="46"/>
      <c r="Q43" s="46"/>
    </row>
    <row r="44" spans="1:17" s="24" customFormat="1" ht="15" hidden="1" outlineLevel="1">
      <c r="A44" s="42">
        <v>5</v>
      </c>
      <c r="B44" s="43" t="s">
        <v>94</v>
      </c>
      <c r="C44" s="128" t="s">
        <v>89</v>
      </c>
      <c r="D44" s="44" t="s">
        <v>100</v>
      </c>
      <c r="E44" s="47"/>
      <c r="F44" s="43"/>
      <c r="G44" s="43"/>
      <c r="H44" s="43"/>
      <c r="I44" s="43"/>
      <c r="J44" s="43"/>
      <c r="K44" s="43">
        <f t="shared" si="2"/>
        <v>0</v>
      </c>
      <c r="L44" s="45">
        <f t="shared" si="3"/>
        <v>0</v>
      </c>
      <c r="M44" s="46"/>
      <c r="N44" s="46"/>
      <c r="O44" s="46"/>
      <c r="P44" s="46"/>
      <c r="Q44" s="46"/>
    </row>
    <row r="45" spans="1:17" s="24" customFormat="1" ht="15.75" hidden="1" outlineLevel="1" thickBot="1">
      <c r="A45" s="50">
        <v>6</v>
      </c>
      <c r="B45" s="51" t="s">
        <v>90</v>
      </c>
      <c r="C45" s="52" t="s">
        <v>85</v>
      </c>
      <c r="D45" s="52" t="s">
        <v>100</v>
      </c>
      <c r="E45" s="51"/>
      <c r="F45" s="51"/>
      <c r="G45" s="51"/>
      <c r="H45" s="51"/>
      <c r="I45" s="51"/>
      <c r="J45" s="51"/>
      <c r="K45" s="51">
        <f t="shared" si="2"/>
        <v>0</v>
      </c>
      <c r="L45" s="53">
        <f t="shared" si="3"/>
        <v>0</v>
      </c>
      <c r="M45" s="46"/>
      <c r="N45" s="46"/>
      <c r="O45" s="46"/>
      <c r="P45" s="46"/>
      <c r="Q45" s="46"/>
    </row>
    <row r="46" spans="1:17" s="36" customFormat="1" ht="15" hidden="1" outlineLevel="1">
      <c r="A46" s="63">
        <v>7</v>
      </c>
      <c r="B46" s="119" t="s">
        <v>90</v>
      </c>
      <c r="C46" s="55" t="s">
        <v>88</v>
      </c>
      <c r="D46" s="55" t="s">
        <v>100</v>
      </c>
      <c r="E46" s="43"/>
      <c r="F46" s="43"/>
      <c r="G46" s="43"/>
      <c r="H46" s="43"/>
      <c r="I46" s="43"/>
      <c r="J46" s="43"/>
      <c r="K46" s="119">
        <f t="shared" si="2"/>
        <v>0</v>
      </c>
      <c r="L46" s="123">
        <f t="shared" si="3"/>
        <v>0</v>
      </c>
      <c r="M46" s="61"/>
      <c r="N46" s="61"/>
      <c r="O46" s="61"/>
      <c r="P46" s="61"/>
      <c r="Q46" s="61"/>
    </row>
    <row r="47" spans="1:17" s="36" customFormat="1" ht="15" hidden="1" outlineLevel="1">
      <c r="A47" s="42">
        <v>8</v>
      </c>
      <c r="B47" s="43" t="s">
        <v>94</v>
      </c>
      <c r="C47" s="44" t="s">
        <v>86</v>
      </c>
      <c r="D47" s="44" t="s">
        <v>100</v>
      </c>
      <c r="E47" s="43"/>
      <c r="F47" s="43"/>
      <c r="G47" s="43"/>
      <c r="H47" s="43"/>
      <c r="I47" s="43"/>
      <c r="J47" s="43"/>
      <c r="K47" s="43">
        <f t="shared" si="2"/>
        <v>0</v>
      </c>
      <c r="L47" s="59">
        <f t="shared" si="3"/>
        <v>0</v>
      </c>
      <c r="M47" s="61"/>
      <c r="N47" s="61"/>
      <c r="O47" s="61"/>
      <c r="P47" s="61"/>
      <c r="Q47" s="61"/>
    </row>
    <row r="48" spans="1:12" s="24" customFormat="1" ht="15" hidden="1" outlineLevel="1">
      <c r="A48" s="29">
        <v>9</v>
      </c>
      <c r="B48" s="47" t="s">
        <v>91</v>
      </c>
      <c r="C48" s="57" t="s">
        <v>97</v>
      </c>
      <c r="D48" s="44" t="s">
        <v>100</v>
      </c>
      <c r="E48" s="47"/>
      <c r="F48" s="47"/>
      <c r="G48" s="47"/>
      <c r="H48" s="47"/>
      <c r="I48" s="47"/>
      <c r="J48" s="47"/>
      <c r="K48" s="47">
        <f t="shared" si="2"/>
        <v>0</v>
      </c>
      <c r="L48" s="58">
        <f t="shared" si="3"/>
        <v>0</v>
      </c>
    </row>
    <row r="49" spans="1:12" s="24" customFormat="1" ht="15.75" hidden="1" outlineLevel="1" thickBot="1">
      <c r="A49" s="30">
        <v>10</v>
      </c>
      <c r="B49" s="27"/>
      <c r="C49" s="34"/>
      <c r="D49" s="34"/>
      <c r="E49" s="27"/>
      <c r="F49" s="35"/>
      <c r="G49" s="27"/>
      <c r="H49" s="27"/>
      <c r="I49" s="27"/>
      <c r="J49" s="27"/>
      <c r="K49" s="27">
        <f>SUM(E49:J49)</f>
        <v>0</v>
      </c>
      <c r="L49" s="14">
        <f>K49/6</f>
        <v>0</v>
      </c>
    </row>
    <row r="50" spans="1:12" s="24" customFormat="1" ht="15" hidden="1" outlineLevel="1">
      <c r="A50" s="25">
        <v>11</v>
      </c>
      <c r="B50" s="31"/>
      <c r="C50" s="31"/>
      <c r="D50" s="31"/>
      <c r="E50" s="32"/>
      <c r="F50" s="32"/>
      <c r="G50" s="32"/>
      <c r="H50" s="32"/>
      <c r="I50" s="32"/>
      <c r="J50" s="25"/>
      <c r="K50" s="32">
        <f>SUM(E50:J50)</f>
        <v>0</v>
      </c>
      <c r="L50" s="13">
        <f>K50/6</f>
        <v>0</v>
      </c>
    </row>
    <row r="51" spans="1:12" s="24" customFormat="1" ht="15" hidden="1" outlineLevel="1">
      <c r="A51" s="28">
        <v>12</v>
      </c>
      <c r="B51" s="26"/>
      <c r="C51" s="33"/>
      <c r="D51" s="33"/>
      <c r="E51" s="26"/>
      <c r="F51" s="26"/>
      <c r="G51" s="26"/>
      <c r="H51" s="26"/>
      <c r="I51" s="26"/>
      <c r="J51" s="26"/>
      <c r="K51" s="26">
        <f>SUM(E51:J51)</f>
        <v>0</v>
      </c>
      <c r="L51" s="8">
        <f>K51/6</f>
        <v>0</v>
      </c>
    </row>
    <row r="52" spans="1:12" s="24" customFormat="1" ht="15" hidden="1" outlineLevel="1">
      <c r="A52" s="28">
        <v>13</v>
      </c>
      <c r="B52" s="26"/>
      <c r="C52" s="33"/>
      <c r="D52" s="33"/>
      <c r="E52" s="26"/>
      <c r="F52" s="26"/>
      <c r="G52" s="26"/>
      <c r="H52" s="26"/>
      <c r="I52" s="26"/>
      <c r="J52" s="26"/>
      <c r="K52" s="26">
        <f>SUM(E52:J52)</f>
        <v>0</v>
      </c>
      <c r="L52" s="8">
        <f>K52/6</f>
        <v>0</v>
      </c>
    </row>
    <row r="53" s="24" customFormat="1" ht="15" collapsed="1">
      <c r="C53" s="9"/>
    </row>
    <row r="54" ht="15">
      <c r="C54" s="9"/>
    </row>
    <row r="55" spans="1:12" ht="18">
      <c r="A55" s="164" t="s">
        <v>74</v>
      </c>
      <c r="B55" s="164"/>
      <c r="C55" s="164"/>
      <c r="D55" s="5"/>
      <c r="E55" s="5"/>
      <c r="F55" s="5"/>
      <c r="G55" s="5"/>
      <c r="H55" s="5"/>
      <c r="I55" s="5"/>
      <c r="J55" s="5"/>
      <c r="K55" s="5"/>
      <c r="L55" s="5"/>
    </row>
    <row r="56" spans="1:12" ht="15.75" customHeight="1">
      <c r="A56" s="5"/>
      <c r="B56" s="5"/>
      <c r="C56" s="10"/>
      <c r="D56" s="5"/>
      <c r="E56" s="5"/>
      <c r="F56" s="5"/>
      <c r="G56" s="5"/>
      <c r="H56" s="5"/>
      <c r="I56" s="5"/>
      <c r="J56" s="5"/>
      <c r="K56" s="5"/>
      <c r="L56" s="5"/>
    </row>
    <row r="58" spans="1:12" ht="18">
      <c r="A58" s="164" t="s">
        <v>73</v>
      </c>
      <c r="B58" s="164"/>
      <c r="C58" s="164"/>
      <c r="D58" s="5"/>
      <c r="E58" s="5"/>
      <c r="F58" s="5"/>
      <c r="G58" s="5"/>
      <c r="H58" s="5"/>
      <c r="I58" s="5"/>
      <c r="J58" s="5"/>
      <c r="K58" s="5"/>
      <c r="L58" s="5"/>
    </row>
    <row r="59" ht="15">
      <c r="C59" s="9"/>
    </row>
    <row r="60" ht="15">
      <c r="C60" s="9"/>
    </row>
    <row r="61" ht="15">
      <c r="C61" s="9"/>
    </row>
    <row r="62" ht="15">
      <c r="C62" s="9"/>
    </row>
    <row r="63" ht="15">
      <c r="C63" s="9"/>
    </row>
    <row r="64" ht="15">
      <c r="C64" s="9"/>
    </row>
    <row r="65" ht="15">
      <c r="C65" s="9"/>
    </row>
    <row r="66" ht="15">
      <c r="C66" s="9"/>
    </row>
    <row r="67" ht="15">
      <c r="C67" s="9"/>
    </row>
    <row r="68" ht="15">
      <c r="C68" s="9"/>
    </row>
    <row r="69" ht="15">
      <c r="C69" s="9"/>
    </row>
    <row r="70" ht="15">
      <c r="C70" s="9"/>
    </row>
    <row r="71" ht="15">
      <c r="C71" s="9"/>
    </row>
    <row r="72" ht="15">
      <c r="C72" s="9"/>
    </row>
    <row r="73" ht="15">
      <c r="C73" s="9"/>
    </row>
    <row r="74" ht="15">
      <c r="C74" s="9"/>
    </row>
    <row r="75" ht="15">
      <c r="C75" s="9"/>
    </row>
    <row r="76" ht="15">
      <c r="C76" s="9"/>
    </row>
    <row r="77" ht="15">
      <c r="C77" s="9"/>
    </row>
    <row r="78" ht="15">
      <c r="C78" s="9"/>
    </row>
    <row r="79" ht="15">
      <c r="C79" s="9"/>
    </row>
    <row r="80" ht="15">
      <c r="C80" s="9"/>
    </row>
    <row r="81" ht="15">
      <c r="C81" s="9"/>
    </row>
    <row r="82" ht="15">
      <c r="C82" s="9"/>
    </row>
    <row r="83" ht="15">
      <c r="C83" s="9"/>
    </row>
    <row r="84" ht="15">
      <c r="C84" s="9"/>
    </row>
    <row r="85" ht="15">
      <c r="C85" s="9"/>
    </row>
    <row r="86" ht="15">
      <c r="C86" s="9"/>
    </row>
    <row r="87" ht="15">
      <c r="C87" s="9"/>
    </row>
    <row r="88" ht="15">
      <c r="C88" s="9"/>
    </row>
    <row r="89" ht="15">
      <c r="C89" s="9"/>
    </row>
    <row r="90" ht="15">
      <c r="C90" s="9"/>
    </row>
    <row r="91" ht="15">
      <c r="C91" s="9"/>
    </row>
    <row r="92" ht="15">
      <c r="C92" s="9"/>
    </row>
    <row r="93" ht="15">
      <c r="C93" s="9"/>
    </row>
    <row r="94" ht="15">
      <c r="C94" s="9"/>
    </row>
    <row r="95" ht="15">
      <c r="C95" s="9"/>
    </row>
    <row r="96" ht="15">
      <c r="C96" s="9"/>
    </row>
    <row r="97" ht="15">
      <c r="C97" s="9"/>
    </row>
    <row r="98" ht="15">
      <c r="C98" s="9"/>
    </row>
    <row r="99" ht="15">
      <c r="C99" s="9"/>
    </row>
    <row r="100" ht="15">
      <c r="C100" s="9"/>
    </row>
    <row r="101" ht="15">
      <c r="C101" s="9"/>
    </row>
    <row r="102" ht="15">
      <c r="C102" s="9"/>
    </row>
    <row r="103" ht="15">
      <c r="C103" s="9"/>
    </row>
    <row r="104" ht="15">
      <c r="C104" s="9"/>
    </row>
    <row r="105" ht="15">
      <c r="C105" s="9"/>
    </row>
    <row r="106" ht="15">
      <c r="C106" s="9"/>
    </row>
    <row r="107" ht="15">
      <c r="C107" s="9"/>
    </row>
    <row r="108" ht="15">
      <c r="C108" s="9"/>
    </row>
    <row r="109" ht="15">
      <c r="C109" s="9"/>
    </row>
    <row r="110" ht="15">
      <c r="C110" s="9"/>
    </row>
    <row r="111" ht="15">
      <c r="C111" s="9"/>
    </row>
    <row r="112" ht="15">
      <c r="C112" s="9"/>
    </row>
    <row r="113" ht="15">
      <c r="C113" s="9"/>
    </row>
    <row r="114" ht="15">
      <c r="C114" s="9"/>
    </row>
    <row r="115" ht="15">
      <c r="C115" s="9"/>
    </row>
    <row r="116" ht="15">
      <c r="C116" s="9"/>
    </row>
    <row r="117" ht="15">
      <c r="C117" s="9"/>
    </row>
    <row r="118" ht="15">
      <c r="C118" s="9"/>
    </row>
    <row r="119" ht="15">
      <c r="C119" s="9"/>
    </row>
    <row r="120" ht="15">
      <c r="C120" s="9"/>
    </row>
    <row r="121" ht="15">
      <c r="C121" s="9"/>
    </row>
    <row r="122" ht="15">
      <c r="C122" s="9"/>
    </row>
    <row r="123" ht="15">
      <c r="C123" s="9"/>
    </row>
    <row r="124" ht="15">
      <c r="C124" s="9"/>
    </row>
    <row r="125" ht="15">
      <c r="C125" s="9"/>
    </row>
    <row r="126" ht="15">
      <c r="C126" s="9"/>
    </row>
    <row r="127" ht="15">
      <c r="C127" s="9"/>
    </row>
    <row r="128" ht="15">
      <c r="C128" s="9"/>
    </row>
    <row r="129" ht="15">
      <c r="C129" s="9"/>
    </row>
    <row r="130" ht="15">
      <c r="C130" s="9"/>
    </row>
    <row r="131" ht="15">
      <c r="C131" s="9"/>
    </row>
    <row r="132" ht="15">
      <c r="C132" s="9"/>
    </row>
    <row r="133" ht="15">
      <c r="C133" s="9"/>
    </row>
    <row r="134" ht="15">
      <c r="C134" s="9"/>
    </row>
    <row r="135" ht="15">
      <c r="C135" s="9"/>
    </row>
    <row r="136" ht="15">
      <c r="C136" s="9"/>
    </row>
    <row r="137" ht="15">
      <c r="C137" s="9"/>
    </row>
    <row r="138" ht="15">
      <c r="C138" s="9"/>
    </row>
    <row r="139" ht="15">
      <c r="C139" s="9"/>
    </row>
    <row r="140" ht="15">
      <c r="C140" s="9"/>
    </row>
    <row r="141" ht="15">
      <c r="C141" s="9"/>
    </row>
    <row r="142" ht="15">
      <c r="C142" s="9"/>
    </row>
    <row r="143" ht="15">
      <c r="C143" s="9"/>
    </row>
    <row r="144" ht="15">
      <c r="C144" s="9"/>
    </row>
    <row r="145" ht="15">
      <c r="C145" s="9"/>
    </row>
    <row r="146" ht="15">
      <c r="C146" s="9"/>
    </row>
    <row r="147" ht="15">
      <c r="C147" s="9"/>
    </row>
    <row r="148" ht="15">
      <c r="C148" s="9"/>
    </row>
    <row r="149" ht="15">
      <c r="C149" s="9"/>
    </row>
    <row r="150" ht="15">
      <c r="C150" s="9"/>
    </row>
    <row r="151" ht="15">
      <c r="C151" s="9"/>
    </row>
    <row r="152" ht="15">
      <c r="C152" s="9"/>
    </row>
    <row r="153" ht="15">
      <c r="C153" s="9"/>
    </row>
    <row r="154" ht="15">
      <c r="C154" s="9"/>
    </row>
    <row r="155" ht="15">
      <c r="C155" s="9"/>
    </row>
    <row r="156" ht="15">
      <c r="C156" s="9"/>
    </row>
    <row r="157" ht="15">
      <c r="C157" s="9"/>
    </row>
    <row r="158" ht="15">
      <c r="C158" s="9"/>
    </row>
    <row r="159" ht="15">
      <c r="C159" s="9"/>
    </row>
    <row r="160" ht="15">
      <c r="C160" s="9"/>
    </row>
    <row r="161" ht="15">
      <c r="C161" s="9"/>
    </row>
    <row r="162" ht="15">
      <c r="C162" s="9"/>
    </row>
    <row r="163" ht="15">
      <c r="C163" s="9"/>
    </row>
    <row r="164" ht="15">
      <c r="C164" s="9"/>
    </row>
    <row r="165" ht="15">
      <c r="C165" s="9"/>
    </row>
    <row r="166" ht="15">
      <c r="C166" s="9"/>
    </row>
    <row r="167" ht="15">
      <c r="C167" s="9"/>
    </row>
    <row r="168" ht="15">
      <c r="C168" s="9"/>
    </row>
    <row r="169" ht="15">
      <c r="C169" s="9"/>
    </row>
    <row r="170" ht="15">
      <c r="C170" s="9"/>
    </row>
    <row r="171" ht="15">
      <c r="C171" s="9"/>
    </row>
    <row r="172" ht="15">
      <c r="C172" s="9"/>
    </row>
    <row r="173" ht="15">
      <c r="C173" s="9"/>
    </row>
    <row r="174" ht="15">
      <c r="C174" s="9"/>
    </row>
    <row r="175" ht="15">
      <c r="C175" s="9"/>
    </row>
    <row r="176" ht="15">
      <c r="C176" s="9"/>
    </row>
    <row r="177" ht="15">
      <c r="C177" s="9"/>
    </row>
    <row r="178" ht="15">
      <c r="C178" s="9"/>
    </row>
    <row r="179" ht="15">
      <c r="C179" s="9"/>
    </row>
    <row r="180" ht="15">
      <c r="C180" s="9"/>
    </row>
    <row r="181" ht="15">
      <c r="C181" s="9"/>
    </row>
    <row r="182" ht="15">
      <c r="C182" s="9"/>
    </row>
    <row r="183" ht="15">
      <c r="C183" s="9"/>
    </row>
    <row r="184" ht="15">
      <c r="C184" s="9"/>
    </row>
    <row r="185" ht="15">
      <c r="C185" s="9"/>
    </row>
    <row r="186" ht="15">
      <c r="C186" s="9"/>
    </row>
    <row r="187" ht="15">
      <c r="C187" s="9"/>
    </row>
    <row r="188" ht="15">
      <c r="C188" s="9"/>
    </row>
    <row r="189" ht="15">
      <c r="C189" s="9"/>
    </row>
    <row r="190" ht="15">
      <c r="C190" s="9"/>
    </row>
    <row r="191" ht="15">
      <c r="C191" s="9"/>
    </row>
    <row r="192" ht="15">
      <c r="C192" s="9"/>
    </row>
    <row r="193" ht="15">
      <c r="C193" s="9"/>
    </row>
    <row r="194" ht="15">
      <c r="C194" s="9"/>
    </row>
    <row r="195" ht="15">
      <c r="C195" s="9"/>
    </row>
    <row r="196" ht="15">
      <c r="C196" s="9"/>
    </row>
    <row r="197" ht="15">
      <c r="C197" s="9"/>
    </row>
    <row r="198" ht="15">
      <c r="C198" s="9"/>
    </row>
    <row r="199" ht="15">
      <c r="C199" s="9"/>
    </row>
    <row r="200" ht="15">
      <c r="C200" s="9"/>
    </row>
    <row r="201" ht="15">
      <c r="C201" s="9"/>
    </row>
    <row r="202" ht="15">
      <c r="C202" s="9"/>
    </row>
    <row r="203" ht="15">
      <c r="C203" s="9"/>
    </row>
    <row r="204" ht="15">
      <c r="C204" s="9"/>
    </row>
    <row r="205" ht="15">
      <c r="C205" s="9"/>
    </row>
    <row r="206" ht="15">
      <c r="C206" s="9"/>
    </row>
    <row r="207" ht="15">
      <c r="C207" s="9"/>
    </row>
    <row r="208" ht="15">
      <c r="C208" s="9"/>
    </row>
    <row r="209" ht="15">
      <c r="C209" s="9"/>
    </row>
  </sheetData>
  <sheetProtection/>
  <mergeCells count="7">
    <mergeCell ref="A55:C55"/>
    <mergeCell ref="A58:C58"/>
    <mergeCell ref="A1:L1"/>
    <mergeCell ref="A2:L2"/>
    <mergeCell ref="A3:L3"/>
    <mergeCell ref="A4:L4"/>
    <mergeCell ref="A38:L38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38"/>
  <sheetViews>
    <sheetView view="pageBreakPreview" zoomScaleSheetLayoutView="100" zoomScalePageLayoutView="0" workbookViewId="0" topLeftCell="A1">
      <selection activeCell="B21" sqref="B21:D23"/>
    </sheetView>
  </sheetViews>
  <sheetFormatPr defaultColWidth="9.140625" defaultRowHeight="15"/>
  <cols>
    <col min="1" max="1" width="7.7109375" style="6" customWidth="1"/>
    <col min="2" max="2" width="8.28125" style="6" customWidth="1"/>
    <col min="3" max="3" width="28.7109375" style="6" customWidth="1"/>
    <col min="4" max="4" width="15.8515625" style="6" customWidth="1"/>
    <col min="5" max="5" width="12.28125" style="6" customWidth="1"/>
    <col min="6" max="9" width="7.7109375" style="6" customWidth="1"/>
    <col min="10" max="10" width="9.00390625" style="6" customWidth="1"/>
    <col min="11" max="11" width="9.8515625" style="6" customWidth="1"/>
    <col min="12" max="12" width="9.57421875" style="6" customWidth="1"/>
    <col min="13" max="13" width="10.7109375" style="6" customWidth="1"/>
    <col min="14" max="14" width="8.140625" style="6" customWidth="1"/>
    <col min="15" max="15" width="8.421875" style="6" customWidth="1"/>
    <col min="16" max="16" width="13.28125" style="6" customWidth="1"/>
    <col min="17" max="17" width="11.140625" style="6" customWidth="1"/>
    <col min="18" max="16384" width="9.140625" style="6" customWidth="1"/>
  </cols>
  <sheetData>
    <row r="1" spans="1:18" s="24" customFormat="1" ht="20.25">
      <c r="A1" s="11"/>
      <c r="B1" s="11"/>
      <c r="C1" s="11"/>
      <c r="D1" s="165" t="s">
        <v>109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1"/>
      <c r="Q1" s="11"/>
      <c r="R1" s="11"/>
    </row>
    <row r="2" spans="1:18" s="24" customFormat="1" ht="20.25">
      <c r="A2" s="11"/>
      <c r="B2" s="11"/>
      <c r="C2" s="11"/>
      <c r="D2" s="165" t="s">
        <v>106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1"/>
      <c r="Q2" s="11"/>
      <c r="R2" s="11"/>
    </row>
    <row r="3" spans="1:18" s="24" customFormat="1" ht="20.25">
      <c r="A3" s="165" t="s">
        <v>29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16" ht="18.75" thickBot="1">
      <c r="A4" s="172" t="s">
        <v>16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8" ht="15">
      <c r="A5" s="173" t="s">
        <v>0</v>
      </c>
      <c r="B5" s="168" t="s">
        <v>2</v>
      </c>
      <c r="C5" s="173" t="s">
        <v>75</v>
      </c>
      <c r="D5" s="192" t="s">
        <v>76</v>
      </c>
      <c r="E5" s="188" t="s">
        <v>79</v>
      </c>
      <c r="F5" s="175" t="s">
        <v>4</v>
      </c>
      <c r="G5" s="168" t="s">
        <v>5</v>
      </c>
      <c r="H5" s="175" t="s">
        <v>6</v>
      </c>
      <c r="I5" s="168" t="s">
        <v>7</v>
      </c>
      <c r="J5" s="175" t="s">
        <v>8</v>
      </c>
      <c r="K5" s="168" t="s">
        <v>9</v>
      </c>
      <c r="L5" s="175" t="s">
        <v>12</v>
      </c>
      <c r="M5" s="168" t="s">
        <v>13</v>
      </c>
      <c r="N5" s="175" t="s">
        <v>14</v>
      </c>
      <c r="O5" s="179" t="s">
        <v>28</v>
      </c>
      <c r="P5" s="190" t="s">
        <v>77</v>
      </c>
      <c r="Q5" s="179" t="s">
        <v>80</v>
      </c>
      <c r="R5" s="181" t="s">
        <v>78</v>
      </c>
    </row>
    <row r="6" spans="1:18" ht="15.75" thickBot="1">
      <c r="A6" s="174"/>
      <c r="B6" s="177"/>
      <c r="C6" s="174"/>
      <c r="D6" s="193"/>
      <c r="E6" s="189"/>
      <c r="F6" s="176"/>
      <c r="G6" s="177"/>
      <c r="H6" s="176"/>
      <c r="I6" s="177"/>
      <c r="J6" s="176"/>
      <c r="K6" s="177"/>
      <c r="L6" s="176"/>
      <c r="M6" s="177"/>
      <c r="N6" s="176"/>
      <c r="O6" s="180"/>
      <c r="P6" s="191"/>
      <c r="Q6" s="180"/>
      <c r="R6" s="182"/>
    </row>
    <row r="7" spans="1:18" ht="15">
      <c r="A7" s="95">
        <v>1</v>
      </c>
      <c r="B7" s="96" t="s">
        <v>90</v>
      </c>
      <c r="C7" s="67" t="s">
        <v>20</v>
      </c>
      <c r="D7" s="66" t="s">
        <v>107</v>
      </c>
      <c r="E7" s="96">
        <v>1265</v>
      </c>
      <c r="F7" s="69">
        <v>201</v>
      </c>
      <c r="G7" s="70">
        <v>148</v>
      </c>
      <c r="H7" s="69">
        <v>202</v>
      </c>
      <c r="I7" s="70">
        <v>180</v>
      </c>
      <c r="J7" s="69">
        <v>176</v>
      </c>
      <c r="K7" s="70">
        <v>245</v>
      </c>
      <c r="L7" s="69">
        <v>211</v>
      </c>
      <c r="M7" s="70">
        <v>183</v>
      </c>
      <c r="N7" s="69">
        <v>202</v>
      </c>
      <c r="O7" s="70">
        <v>130</v>
      </c>
      <c r="P7" s="71">
        <f aca="true" t="shared" si="0" ref="P7:P16">(N7+M7+L7+K7+J7+I7+H7+G7+F7)/9</f>
        <v>194.22222222222223</v>
      </c>
      <c r="Q7" s="72">
        <f aca="true" t="shared" si="1" ref="Q7:Q16">SUM(E7:N7)/15</f>
        <v>200.86666666666667</v>
      </c>
      <c r="R7" s="73">
        <f aca="true" t="shared" si="2" ref="R7:R16">SUM(E7:O7)</f>
        <v>3143</v>
      </c>
    </row>
    <row r="8" spans="1:18" ht="15">
      <c r="A8" s="97">
        <v>2</v>
      </c>
      <c r="B8" s="98" t="s">
        <v>90</v>
      </c>
      <c r="C8" s="147" t="s">
        <v>23</v>
      </c>
      <c r="D8" s="84" t="s">
        <v>107</v>
      </c>
      <c r="E8" s="98">
        <v>1257</v>
      </c>
      <c r="F8" s="79">
        <v>213</v>
      </c>
      <c r="G8" s="80">
        <v>193</v>
      </c>
      <c r="H8" s="79">
        <v>179</v>
      </c>
      <c r="I8" s="80">
        <v>189</v>
      </c>
      <c r="J8" s="79">
        <v>173</v>
      </c>
      <c r="K8" s="80">
        <v>178</v>
      </c>
      <c r="L8" s="79">
        <v>183</v>
      </c>
      <c r="M8" s="80">
        <v>202</v>
      </c>
      <c r="N8" s="79">
        <v>192</v>
      </c>
      <c r="O8" s="80">
        <v>80</v>
      </c>
      <c r="P8" s="81">
        <f t="shared" si="0"/>
        <v>189.11111111111111</v>
      </c>
      <c r="Q8" s="82">
        <f t="shared" si="1"/>
        <v>197.26666666666668</v>
      </c>
      <c r="R8" s="83">
        <f t="shared" si="2"/>
        <v>3039</v>
      </c>
    </row>
    <row r="9" spans="1:18" ht="15">
      <c r="A9" s="97">
        <v>3</v>
      </c>
      <c r="B9" s="98" t="s">
        <v>90</v>
      </c>
      <c r="C9" s="148" t="s">
        <v>103</v>
      </c>
      <c r="D9" s="84" t="s">
        <v>107</v>
      </c>
      <c r="E9" s="98">
        <v>1184</v>
      </c>
      <c r="F9" s="79">
        <v>153</v>
      </c>
      <c r="G9" s="80">
        <v>214</v>
      </c>
      <c r="H9" s="79">
        <v>200</v>
      </c>
      <c r="I9" s="80">
        <v>180</v>
      </c>
      <c r="J9" s="79">
        <v>225</v>
      </c>
      <c r="K9" s="80">
        <v>201</v>
      </c>
      <c r="L9" s="79">
        <v>189</v>
      </c>
      <c r="M9" s="80">
        <v>138</v>
      </c>
      <c r="N9" s="79">
        <v>209</v>
      </c>
      <c r="O9" s="80">
        <v>120</v>
      </c>
      <c r="P9" s="81">
        <f t="shared" si="0"/>
        <v>189.88888888888889</v>
      </c>
      <c r="Q9" s="82">
        <f t="shared" si="1"/>
        <v>192.86666666666667</v>
      </c>
      <c r="R9" s="83">
        <f t="shared" si="2"/>
        <v>3013</v>
      </c>
    </row>
    <row r="10" spans="1:18" ht="15">
      <c r="A10" s="97">
        <v>4</v>
      </c>
      <c r="B10" s="149" t="s">
        <v>90</v>
      </c>
      <c r="C10" s="114" t="s">
        <v>62</v>
      </c>
      <c r="D10" s="84" t="s">
        <v>107</v>
      </c>
      <c r="E10" s="98">
        <v>1143</v>
      </c>
      <c r="F10" s="79">
        <v>229</v>
      </c>
      <c r="G10" s="80">
        <v>179</v>
      </c>
      <c r="H10" s="79">
        <v>222</v>
      </c>
      <c r="I10" s="80">
        <v>202</v>
      </c>
      <c r="J10" s="79">
        <v>190</v>
      </c>
      <c r="K10" s="80">
        <v>215</v>
      </c>
      <c r="L10" s="79">
        <v>156</v>
      </c>
      <c r="M10" s="80">
        <v>171</v>
      </c>
      <c r="N10" s="79">
        <v>157</v>
      </c>
      <c r="O10" s="80">
        <v>140</v>
      </c>
      <c r="P10" s="81">
        <f t="shared" si="0"/>
        <v>191.22222222222223</v>
      </c>
      <c r="Q10" s="82">
        <f t="shared" si="1"/>
        <v>190.93333333333334</v>
      </c>
      <c r="R10" s="83">
        <f t="shared" si="2"/>
        <v>3004</v>
      </c>
    </row>
    <row r="11" spans="1:18" ht="15">
      <c r="A11" s="97">
        <v>5</v>
      </c>
      <c r="B11" s="98" t="s">
        <v>90</v>
      </c>
      <c r="C11" s="77" t="s">
        <v>83</v>
      </c>
      <c r="D11" s="84" t="s">
        <v>107</v>
      </c>
      <c r="E11" s="98">
        <v>1230</v>
      </c>
      <c r="F11" s="79">
        <v>181</v>
      </c>
      <c r="G11" s="80">
        <v>168</v>
      </c>
      <c r="H11" s="79">
        <v>195</v>
      </c>
      <c r="I11" s="80">
        <v>177</v>
      </c>
      <c r="J11" s="79">
        <v>176</v>
      </c>
      <c r="K11" s="80">
        <v>171</v>
      </c>
      <c r="L11" s="79">
        <v>216</v>
      </c>
      <c r="M11" s="80">
        <v>183</v>
      </c>
      <c r="N11" s="79">
        <v>206</v>
      </c>
      <c r="O11" s="80">
        <v>90</v>
      </c>
      <c r="P11" s="81">
        <f t="shared" si="0"/>
        <v>185.88888888888889</v>
      </c>
      <c r="Q11" s="82">
        <f t="shared" si="1"/>
        <v>193.53333333333333</v>
      </c>
      <c r="R11" s="83">
        <f t="shared" si="2"/>
        <v>2993</v>
      </c>
    </row>
    <row r="12" spans="1:18" ht="15">
      <c r="A12" s="97">
        <v>6</v>
      </c>
      <c r="B12" s="98" t="s">
        <v>91</v>
      </c>
      <c r="C12" s="77" t="s">
        <v>105</v>
      </c>
      <c r="D12" s="84" t="s">
        <v>107</v>
      </c>
      <c r="E12" s="98">
        <v>1206</v>
      </c>
      <c r="F12" s="79">
        <v>151</v>
      </c>
      <c r="G12" s="80">
        <v>198</v>
      </c>
      <c r="H12" s="79">
        <v>192</v>
      </c>
      <c r="I12" s="80">
        <v>169</v>
      </c>
      <c r="J12" s="79">
        <v>166</v>
      </c>
      <c r="K12" s="80">
        <v>181</v>
      </c>
      <c r="L12" s="79">
        <v>203</v>
      </c>
      <c r="M12" s="80">
        <v>189</v>
      </c>
      <c r="N12" s="79">
        <v>216</v>
      </c>
      <c r="O12" s="80">
        <v>100</v>
      </c>
      <c r="P12" s="81">
        <f t="shared" si="0"/>
        <v>185</v>
      </c>
      <c r="Q12" s="82">
        <f t="shared" si="1"/>
        <v>191.4</v>
      </c>
      <c r="R12" s="83">
        <f t="shared" si="2"/>
        <v>2971</v>
      </c>
    </row>
    <row r="13" spans="1:18" ht="15">
      <c r="A13" s="97">
        <v>7</v>
      </c>
      <c r="B13" s="98" t="s">
        <v>90</v>
      </c>
      <c r="C13" s="77" t="s">
        <v>65</v>
      </c>
      <c r="D13" s="84" t="s">
        <v>107</v>
      </c>
      <c r="E13" s="98">
        <v>1136</v>
      </c>
      <c r="F13" s="79">
        <v>205</v>
      </c>
      <c r="G13" s="80">
        <v>184</v>
      </c>
      <c r="H13" s="79">
        <v>172</v>
      </c>
      <c r="I13" s="80">
        <v>167</v>
      </c>
      <c r="J13" s="79">
        <v>170</v>
      </c>
      <c r="K13" s="80">
        <v>163</v>
      </c>
      <c r="L13" s="79">
        <v>176</v>
      </c>
      <c r="M13" s="80">
        <v>170</v>
      </c>
      <c r="N13" s="79">
        <v>193</v>
      </c>
      <c r="O13" s="80">
        <v>60</v>
      </c>
      <c r="P13" s="81">
        <f t="shared" si="0"/>
        <v>177.77777777777777</v>
      </c>
      <c r="Q13" s="82">
        <f t="shared" si="1"/>
        <v>182.4</v>
      </c>
      <c r="R13" s="83">
        <f t="shared" si="2"/>
        <v>2796</v>
      </c>
    </row>
    <row r="14" spans="1:18" ht="15">
      <c r="A14" s="97">
        <v>8</v>
      </c>
      <c r="B14" s="98" t="s">
        <v>90</v>
      </c>
      <c r="C14" s="77" t="s">
        <v>24</v>
      </c>
      <c r="D14" s="84" t="s">
        <v>107</v>
      </c>
      <c r="E14" s="98">
        <v>1121</v>
      </c>
      <c r="F14" s="79">
        <v>174</v>
      </c>
      <c r="G14" s="80">
        <v>156</v>
      </c>
      <c r="H14" s="79">
        <v>168</v>
      </c>
      <c r="I14" s="80">
        <v>158</v>
      </c>
      <c r="J14" s="79">
        <v>184</v>
      </c>
      <c r="K14" s="80">
        <v>194</v>
      </c>
      <c r="L14" s="79">
        <v>167</v>
      </c>
      <c r="M14" s="80">
        <v>171</v>
      </c>
      <c r="N14" s="79">
        <v>186</v>
      </c>
      <c r="O14" s="80">
        <v>100</v>
      </c>
      <c r="P14" s="81">
        <f t="shared" si="0"/>
        <v>173.11111111111111</v>
      </c>
      <c r="Q14" s="82">
        <f t="shared" si="1"/>
        <v>178.6</v>
      </c>
      <c r="R14" s="83">
        <f t="shared" si="2"/>
        <v>2779</v>
      </c>
    </row>
    <row r="15" spans="1:18" ht="15">
      <c r="A15" s="97">
        <v>9</v>
      </c>
      <c r="B15" s="98" t="s">
        <v>90</v>
      </c>
      <c r="C15" s="77" t="s">
        <v>55</v>
      </c>
      <c r="D15" s="84" t="s">
        <v>107</v>
      </c>
      <c r="E15" s="98">
        <v>1158</v>
      </c>
      <c r="F15" s="79">
        <v>164</v>
      </c>
      <c r="G15" s="80">
        <v>184</v>
      </c>
      <c r="H15" s="79">
        <v>185</v>
      </c>
      <c r="I15" s="80">
        <v>172</v>
      </c>
      <c r="J15" s="79">
        <v>167</v>
      </c>
      <c r="K15" s="80">
        <v>193</v>
      </c>
      <c r="L15" s="79">
        <v>186</v>
      </c>
      <c r="M15" s="80">
        <v>147</v>
      </c>
      <c r="N15" s="79">
        <v>177</v>
      </c>
      <c r="O15" s="80">
        <v>40</v>
      </c>
      <c r="P15" s="81">
        <f t="shared" si="0"/>
        <v>175</v>
      </c>
      <c r="Q15" s="82">
        <f t="shared" si="1"/>
        <v>182.2</v>
      </c>
      <c r="R15" s="83">
        <f t="shared" si="2"/>
        <v>2773</v>
      </c>
    </row>
    <row r="16" spans="1:18" ht="15.75" thickBot="1">
      <c r="A16" s="100">
        <v>10</v>
      </c>
      <c r="B16" s="101"/>
      <c r="C16" s="88" t="s">
        <v>63</v>
      </c>
      <c r="D16" s="87" t="s">
        <v>107</v>
      </c>
      <c r="E16" s="101">
        <v>1128</v>
      </c>
      <c r="F16" s="90">
        <v>174</v>
      </c>
      <c r="G16" s="91">
        <v>155</v>
      </c>
      <c r="H16" s="90">
        <v>126</v>
      </c>
      <c r="I16" s="91">
        <v>125</v>
      </c>
      <c r="J16" s="90">
        <v>174</v>
      </c>
      <c r="K16" s="91">
        <v>204</v>
      </c>
      <c r="L16" s="90">
        <v>160</v>
      </c>
      <c r="M16" s="91">
        <v>131</v>
      </c>
      <c r="N16" s="90">
        <v>155</v>
      </c>
      <c r="O16" s="91">
        <v>40</v>
      </c>
      <c r="P16" s="92">
        <f t="shared" si="0"/>
        <v>156</v>
      </c>
      <c r="Q16" s="93">
        <f t="shared" si="1"/>
        <v>168.8</v>
      </c>
      <c r="R16" s="94">
        <f t="shared" si="2"/>
        <v>2572</v>
      </c>
    </row>
    <row r="17" ht="15">
      <c r="D17" s="9"/>
    </row>
    <row r="18" spans="1:16" ht="18.75" thickBot="1">
      <c r="A18" s="185" t="s">
        <v>17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2" ht="15" customHeight="1">
      <c r="A19" s="173" t="s">
        <v>0</v>
      </c>
      <c r="B19" s="175" t="s">
        <v>2</v>
      </c>
      <c r="C19" s="186" t="s">
        <v>75</v>
      </c>
      <c r="D19" s="173" t="s">
        <v>76</v>
      </c>
      <c r="E19" s="188" t="s">
        <v>79</v>
      </c>
      <c r="F19" s="175" t="s">
        <v>4</v>
      </c>
      <c r="G19" s="168" t="s">
        <v>5</v>
      </c>
      <c r="H19" s="175" t="s">
        <v>6</v>
      </c>
      <c r="I19" s="168" t="s">
        <v>28</v>
      </c>
      <c r="J19" s="170" t="s">
        <v>77</v>
      </c>
      <c r="K19" s="183" t="s">
        <v>108</v>
      </c>
      <c r="L19" s="181" t="s">
        <v>78</v>
      </c>
    </row>
    <row r="20" spans="1:12" ht="15.75" thickBot="1">
      <c r="A20" s="174"/>
      <c r="B20" s="176"/>
      <c r="C20" s="187"/>
      <c r="D20" s="174"/>
      <c r="E20" s="189"/>
      <c r="F20" s="176"/>
      <c r="G20" s="177"/>
      <c r="H20" s="176"/>
      <c r="I20" s="169"/>
      <c r="J20" s="171"/>
      <c r="K20" s="184"/>
      <c r="L20" s="182"/>
    </row>
    <row r="21" spans="1:12" ht="15">
      <c r="A21" s="64">
        <v>1</v>
      </c>
      <c r="B21" s="151" t="s">
        <v>92</v>
      </c>
      <c r="C21" s="150" t="s">
        <v>98</v>
      </c>
      <c r="D21" s="66" t="s">
        <v>107</v>
      </c>
      <c r="E21" s="68">
        <v>1022</v>
      </c>
      <c r="F21" s="69">
        <v>202</v>
      </c>
      <c r="G21" s="70">
        <v>177</v>
      </c>
      <c r="H21" s="69">
        <v>140</v>
      </c>
      <c r="I21" s="152">
        <v>60</v>
      </c>
      <c r="J21" s="155">
        <f>(H21+G21+F21)/3</f>
        <v>173</v>
      </c>
      <c r="K21" s="72">
        <f>SUM(E21:H21)/9</f>
        <v>171.22222222222223</v>
      </c>
      <c r="L21" s="73">
        <f>SUM(E21:I21)</f>
        <v>1601</v>
      </c>
    </row>
    <row r="22" spans="1:12" ht="15">
      <c r="A22" s="74">
        <v>2</v>
      </c>
      <c r="B22" s="149" t="s">
        <v>92</v>
      </c>
      <c r="C22" s="158" t="s">
        <v>102</v>
      </c>
      <c r="D22" s="84" t="s">
        <v>107</v>
      </c>
      <c r="E22" s="78">
        <v>871</v>
      </c>
      <c r="F22" s="79">
        <v>155</v>
      </c>
      <c r="G22" s="80">
        <v>141</v>
      </c>
      <c r="H22" s="79">
        <v>149</v>
      </c>
      <c r="I22" s="153">
        <v>40</v>
      </c>
      <c r="J22" s="156">
        <f>(H22+G22+F22)/3</f>
        <v>148.33333333333334</v>
      </c>
      <c r="K22" s="82">
        <f>SUM(E22:H22)/9</f>
        <v>146.22222222222223</v>
      </c>
      <c r="L22" s="83">
        <f>SUM(E22:I22)</f>
        <v>1356</v>
      </c>
    </row>
    <row r="23" spans="1:12" ht="15.75" thickBot="1">
      <c r="A23" s="85">
        <v>3</v>
      </c>
      <c r="B23" s="101" t="s">
        <v>93</v>
      </c>
      <c r="C23" s="88" t="s">
        <v>84</v>
      </c>
      <c r="D23" s="87" t="s">
        <v>107</v>
      </c>
      <c r="E23" s="89">
        <v>905</v>
      </c>
      <c r="F23" s="90">
        <v>118</v>
      </c>
      <c r="G23" s="91">
        <v>147</v>
      </c>
      <c r="H23" s="90">
        <v>139</v>
      </c>
      <c r="I23" s="154">
        <v>20</v>
      </c>
      <c r="J23" s="157">
        <f>(H23+G23+F23)/3</f>
        <v>134.66666666666666</v>
      </c>
      <c r="K23" s="93">
        <f>SUM(E23:H23)/9</f>
        <v>145.44444444444446</v>
      </c>
      <c r="L23" s="94">
        <f>SUM(E23:I23)</f>
        <v>1329</v>
      </c>
    </row>
    <row r="24" ht="15">
      <c r="D24" s="9"/>
    </row>
    <row r="25" ht="15">
      <c r="D25" s="9"/>
    </row>
    <row r="26" ht="15">
      <c r="D26" s="9"/>
    </row>
    <row r="27" spans="1:18" ht="18">
      <c r="A27" s="164" t="s">
        <v>74</v>
      </c>
      <c r="B27" s="164"/>
      <c r="C27" s="16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64" t="s">
        <v>71</v>
      </c>
      <c r="R27" s="164"/>
    </row>
    <row r="28" spans="1:21" ht="18">
      <c r="A28" s="5"/>
      <c r="B28" s="5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2"/>
      <c r="T28" s="12"/>
      <c r="U28" s="12"/>
    </row>
    <row r="29" spans="19:21" ht="15">
      <c r="S29" s="178"/>
      <c r="T29" s="178"/>
      <c r="U29" s="178"/>
    </row>
    <row r="30" spans="1:18" ht="18">
      <c r="A30" s="164" t="s">
        <v>73</v>
      </c>
      <c r="B30" s="164"/>
      <c r="C30" s="16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64" t="s">
        <v>72</v>
      </c>
      <c r="R30" s="164"/>
    </row>
    <row r="31" ht="15">
      <c r="D31" s="9"/>
    </row>
    <row r="32" ht="15">
      <c r="D32" s="9"/>
    </row>
    <row r="33" ht="15">
      <c r="D33" s="9"/>
    </row>
    <row r="34" ht="15">
      <c r="D34" s="9"/>
    </row>
    <row r="35" ht="15">
      <c r="D35" s="9"/>
    </row>
    <row r="36" ht="15">
      <c r="D36" s="9"/>
    </row>
    <row r="37" ht="15">
      <c r="D37" s="9"/>
    </row>
    <row r="38" ht="15">
      <c r="D38" s="9"/>
    </row>
    <row r="39" ht="15">
      <c r="D39" s="9"/>
    </row>
    <row r="40" ht="15">
      <c r="D40" s="9"/>
    </row>
    <row r="41" ht="15">
      <c r="D41" s="9"/>
    </row>
    <row r="42" ht="15">
      <c r="D42" s="9"/>
    </row>
    <row r="43" ht="15">
      <c r="D43" s="9"/>
    </row>
    <row r="44" ht="15">
      <c r="D44" s="9"/>
    </row>
    <row r="45" ht="15">
      <c r="D45" s="9"/>
    </row>
    <row r="46" ht="15">
      <c r="D46" s="9"/>
    </row>
    <row r="47" ht="15">
      <c r="D47" s="9"/>
    </row>
    <row r="48" ht="15">
      <c r="D48" s="9"/>
    </row>
    <row r="49" ht="15">
      <c r="D49" s="9"/>
    </row>
    <row r="50" ht="15">
      <c r="D50" s="9"/>
    </row>
    <row r="51" ht="15">
      <c r="D51" s="9"/>
    </row>
    <row r="52" ht="15">
      <c r="D52" s="9"/>
    </row>
    <row r="53" ht="15">
      <c r="D53" s="9"/>
    </row>
    <row r="54" ht="15">
      <c r="D54" s="9"/>
    </row>
    <row r="55" ht="15">
      <c r="D55" s="9"/>
    </row>
    <row r="56" ht="15">
      <c r="D56" s="9"/>
    </row>
    <row r="57" ht="15">
      <c r="D57" s="9"/>
    </row>
    <row r="58" ht="15">
      <c r="D58" s="9"/>
    </row>
    <row r="59" ht="15">
      <c r="D59" s="9"/>
    </row>
    <row r="60" ht="15">
      <c r="D60" s="9"/>
    </row>
    <row r="61" ht="15">
      <c r="D61" s="9"/>
    </row>
    <row r="62" ht="15">
      <c r="D62" s="9"/>
    </row>
    <row r="63" ht="15">
      <c r="D63" s="9"/>
    </row>
    <row r="64" ht="15">
      <c r="D64" s="9"/>
    </row>
    <row r="65" ht="15">
      <c r="D65" s="9"/>
    </row>
    <row r="66" ht="15">
      <c r="D66" s="9"/>
    </row>
    <row r="67" ht="15">
      <c r="D67" s="9"/>
    </row>
    <row r="68" ht="15">
      <c r="D68" s="9"/>
    </row>
    <row r="69" ht="15">
      <c r="D69" s="9"/>
    </row>
    <row r="70" ht="15">
      <c r="D70" s="9"/>
    </row>
    <row r="71" ht="15">
      <c r="D71" s="9"/>
    </row>
    <row r="72" ht="15">
      <c r="D72" s="9"/>
    </row>
    <row r="73" ht="15">
      <c r="D73" s="9"/>
    </row>
    <row r="74" ht="15">
      <c r="D74" s="9"/>
    </row>
    <row r="75" ht="15">
      <c r="D75" s="9"/>
    </row>
    <row r="76" ht="15">
      <c r="D76" s="9"/>
    </row>
    <row r="77" ht="15">
      <c r="D77" s="9"/>
    </row>
    <row r="78" ht="15">
      <c r="D78" s="9"/>
    </row>
    <row r="79" ht="15">
      <c r="D79" s="9"/>
    </row>
    <row r="80" ht="15">
      <c r="D80" s="9"/>
    </row>
    <row r="81" ht="15">
      <c r="D81" s="9"/>
    </row>
    <row r="82" ht="15">
      <c r="D82" s="9"/>
    </row>
    <row r="83" ht="15">
      <c r="D83" s="9"/>
    </row>
    <row r="84" ht="15">
      <c r="D84" s="9"/>
    </row>
    <row r="85" ht="15">
      <c r="D85" s="9"/>
    </row>
    <row r="86" ht="15">
      <c r="D86" s="9"/>
    </row>
    <row r="87" ht="15">
      <c r="D87" s="9"/>
    </row>
    <row r="88" ht="15">
      <c r="D88" s="9"/>
    </row>
    <row r="89" ht="15">
      <c r="D89" s="9"/>
    </row>
    <row r="90" ht="15">
      <c r="D90" s="9"/>
    </row>
    <row r="91" ht="15">
      <c r="D91" s="9"/>
    </row>
    <row r="92" ht="15">
      <c r="D92" s="9"/>
    </row>
    <row r="93" ht="15">
      <c r="D93" s="9"/>
    </row>
    <row r="94" ht="15">
      <c r="D94" s="9"/>
    </row>
    <row r="95" ht="15">
      <c r="D95" s="9"/>
    </row>
    <row r="96" ht="15">
      <c r="D96" s="9"/>
    </row>
    <row r="97" ht="15">
      <c r="D97" s="9"/>
    </row>
    <row r="98" ht="15">
      <c r="D98" s="9"/>
    </row>
    <row r="99" ht="15">
      <c r="D99" s="9"/>
    </row>
    <row r="100" ht="15">
      <c r="D100" s="9"/>
    </row>
    <row r="101" ht="15">
      <c r="D101" s="9"/>
    </row>
    <row r="102" ht="15">
      <c r="D102" s="9"/>
    </row>
    <row r="103" ht="15">
      <c r="D103" s="9"/>
    </row>
    <row r="104" ht="15">
      <c r="D104" s="9"/>
    </row>
    <row r="105" ht="15">
      <c r="D105" s="9"/>
    </row>
    <row r="106" ht="15">
      <c r="D106" s="9"/>
    </row>
    <row r="107" ht="15">
      <c r="D107" s="9"/>
    </row>
    <row r="108" ht="15">
      <c r="D108" s="9"/>
    </row>
    <row r="109" ht="15">
      <c r="D109" s="9"/>
    </row>
    <row r="110" ht="15">
      <c r="D110" s="9"/>
    </row>
    <row r="111" ht="15">
      <c r="D111" s="9"/>
    </row>
    <row r="112" ht="15">
      <c r="D112" s="9"/>
    </row>
    <row r="113" ht="15">
      <c r="D113" s="9"/>
    </row>
    <row r="114" ht="15">
      <c r="D114" s="9"/>
    </row>
    <row r="115" ht="15">
      <c r="D115" s="9"/>
    </row>
    <row r="116" ht="15">
      <c r="D116" s="9"/>
    </row>
    <row r="117" ht="15">
      <c r="D117" s="9"/>
    </row>
    <row r="118" ht="15">
      <c r="D118" s="9"/>
    </row>
    <row r="119" ht="15">
      <c r="D119" s="9"/>
    </row>
    <row r="120" ht="15">
      <c r="D120" s="9"/>
    </row>
    <row r="121" ht="15">
      <c r="D121" s="9"/>
    </row>
    <row r="122" ht="15">
      <c r="D122" s="9"/>
    </row>
    <row r="123" ht="15">
      <c r="D123" s="9"/>
    </row>
    <row r="124" ht="15">
      <c r="D124" s="9"/>
    </row>
    <row r="125" ht="15">
      <c r="D125" s="9"/>
    </row>
    <row r="126" ht="15">
      <c r="D126" s="9"/>
    </row>
    <row r="127" ht="15">
      <c r="D127" s="9"/>
    </row>
    <row r="128" ht="15">
      <c r="D128" s="9"/>
    </row>
    <row r="129" ht="15">
      <c r="D129" s="9"/>
    </row>
    <row r="130" ht="15">
      <c r="D130" s="9"/>
    </row>
    <row r="131" ht="15">
      <c r="D131" s="9"/>
    </row>
    <row r="132" ht="15">
      <c r="D132" s="9"/>
    </row>
    <row r="133" ht="15">
      <c r="D133" s="9"/>
    </row>
    <row r="134" ht="15">
      <c r="D134" s="9"/>
    </row>
    <row r="135" ht="15">
      <c r="D135" s="9"/>
    </row>
    <row r="136" ht="15">
      <c r="D136" s="9"/>
    </row>
    <row r="137" ht="15">
      <c r="D137" s="9"/>
    </row>
    <row r="138" ht="15">
      <c r="D138" s="9"/>
    </row>
  </sheetData>
  <sheetProtection/>
  <mergeCells count="40">
    <mergeCell ref="M5:M6"/>
    <mergeCell ref="D1:O1"/>
    <mergeCell ref="D2:O2"/>
    <mergeCell ref="B5:B6"/>
    <mergeCell ref="D5:D6"/>
    <mergeCell ref="O5:O6"/>
    <mergeCell ref="E5:E6"/>
    <mergeCell ref="A3:R3"/>
    <mergeCell ref="S29:U29"/>
    <mergeCell ref="A30:C30"/>
    <mergeCell ref="Q30:R30"/>
    <mergeCell ref="Q5:Q6"/>
    <mergeCell ref="R5:R6"/>
    <mergeCell ref="N5:N6"/>
    <mergeCell ref="K19:K20"/>
    <mergeCell ref="L19:L20"/>
    <mergeCell ref="A18:P18"/>
    <mergeCell ref="A19:A20"/>
    <mergeCell ref="B19:B20"/>
    <mergeCell ref="C19:C20"/>
    <mergeCell ref="D19:D20"/>
    <mergeCell ref="E19:E20"/>
    <mergeCell ref="A27:C27"/>
    <mergeCell ref="Q27:R27"/>
    <mergeCell ref="I19:I20"/>
    <mergeCell ref="J19:J20"/>
    <mergeCell ref="A4:P4"/>
    <mergeCell ref="A5:A6"/>
    <mergeCell ref="C5:C6"/>
    <mergeCell ref="F19:F20"/>
    <mergeCell ref="G19:G20"/>
    <mergeCell ref="F5:F6"/>
    <mergeCell ref="G5:G6"/>
    <mergeCell ref="H5:H6"/>
    <mergeCell ref="H19:H20"/>
    <mergeCell ref="P5:P6"/>
    <mergeCell ref="I5:I6"/>
    <mergeCell ref="J5:J6"/>
    <mergeCell ref="K5:K6"/>
    <mergeCell ref="L5:L6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C39"/>
  <sheetViews>
    <sheetView tabSelected="1" view="pageBreakPreview" zoomScale="115" zoomScaleSheetLayoutView="115" zoomScalePageLayoutView="0" workbookViewId="0" topLeftCell="A1">
      <selection activeCell="G30" sqref="G30"/>
    </sheetView>
  </sheetViews>
  <sheetFormatPr defaultColWidth="9.140625" defaultRowHeight="15"/>
  <cols>
    <col min="1" max="1" width="7.7109375" style="0" customWidth="1"/>
    <col min="2" max="2" width="8.7109375" style="0" bestFit="1" customWidth="1"/>
    <col min="3" max="3" width="30.00390625" style="0" customWidth="1"/>
    <col min="4" max="4" width="17.00390625" style="1" customWidth="1"/>
    <col min="5" max="5" width="5.421875" style="0" customWidth="1"/>
    <col min="6" max="6" width="8.140625" style="0" customWidth="1"/>
    <col min="7" max="7" width="9.8515625" style="0" customWidth="1"/>
    <col min="8" max="8" width="26.00390625" style="0" customWidth="1"/>
    <col min="9" max="9" width="21.421875" style="0" customWidth="1"/>
  </cols>
  <sheetData>
    <row r="1" spans="1:20" ht="20.25">
      <c r="A1" s="165" t="s">
        <v>109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1"/>
      <c r="N1" s="11"/>
      <c r="O1" s="11"/>
      <c r="P1" s="11"/>
      <c r="Q1" s="11"/>
      <c r="R1" s="11"/>
      <c r="S1" s="11"/>
      <c r="T1" s="11"/>
    </row>
    <row r="2" spans="1:20" ht="20.25">
      <c r="A2" s="165" t="s">
        <v>106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1"/>
      <c r="N2" s="11"/>
      <c r="O2" s="11"/>
      <c r="P2" s="11"/>
      <c r="Q2" s="11"/>
      <c r="R2" s="11"/>
      <c r="S2" s="11"/>
      <c r="T2" s="11"/>
    </row>
    <row r="3" spans="1:16" ht="18.75">
      <c r="A3" s="194" t="s">
        <v>30</v>
      </c>
      <c r="B3" s="194"/>
      <c r="C3" s="194"/>
      <c r="D3" s="194"/>
      <c r="E3" s="194"/>
      <c r="F3" s="194"/>
      <c r="G3" s="194"/>
      <c r="H3" s="194"/>
      <c r="I3" s="194"/>
      <c r="J3" s="2"/>
      <c r="K3" s="2"/>
      <c r="L3" s="2"/>
      <c r="M3" s="2"/>
      <c r="N3" s="2"/>
      <c r="O3" s="2"/>
      <c r="P3" s="3"/>
    </row>
    <row r="4" spans="3:29" ht="16.5" thickBot="1">
      <c r="C4" s="4" t="s">
        <v>16</v>
      </c>
      <c r="D4" s="15"/>
      <c r="E4" s="3"/>
      <c r="F4" s="3"/>
      <c r="G4" s="16" t="s">
        <v>17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3"/>
    </row>
    <row r="5" spans="1:9" ht="15">
      <c r="A5" s="195" t="s">
        <v>0</v>
      </c>
      <c r="B5" s="197" t="s">
        <v>31</v>
      </c>
      <c r="C5" s="195" t="s">
        <v>1</v>
      </c>
      <c r="D5" s="199" t="s">
        <v>36</v>
      </c>
      <c r="F5" s="195" t="s">
        <v>0</v>
      </c>
      <c r="G5" s="197" t="s">
        <v>31</v>
      </c>
      <c r="H5" s="195" t="s">
        <v>1</v>
      </c>
      <c r="I5" s="199" t="s">
        <v>36</v>
      </c>
    </row>
    <row r="6" spans="1:9" ht="15.75" thickBot="1">
      <c r="A6" s="196"/>
      <c r="B6" s="198"/>
      <c r="C6" s="196"/>
      <c r="D6" s="200"/>
      <c r="F6" s="196"/>
      <c r="G6" s="201"/>
      <c r="H6" s="202"/>
      <c r="I6" s="203"/>
    </row>
    <row r="7" spans="1:9" ht="15.75">
      <c r="A7" s="110" t="s">
        <v>32</v>
      </c>
      <c r="B7" s="65" t="s">
        <v>90</v>
      </c>
      <c r="C7" s="66" t="s">
        <v>20</v>
      </c>
      <c r="D7" s="115" t="s">
        <v>107</v>
      </c>
      <c r="F7" s="110" t="s">
        <v>32</v>
      </c>
      <c r="G7" s="151" t="s">
        <v>92</v>
      </c>
      <c r="H7" s="150" t="s">
        <v>98</v>
      </c>
      <c r="I7" s="66" t="s">
        <v>107</v>
      </c>
    </row>
    <row r="8" spans="1:9" ht="15.75">
      <c r="A8" s="111" t="s">
        <v>33</v>
      </c>
      <c r="B8" s="75" t="s">
        <v>90</v>
      </c>
      <c r="C8" s="76" t="s">
        <v>23</v>
      </c>
      <c r="D8" s="116" t="s">
        <v>107</v>
      </c>
      <c r="F8" s="111" t="s">
        <v>33</v>
      </c>
      <c r="G8" s="149" t="s">
        <v>92</v>
      </c>
      <c r="H8" s="158" t="s">
        <v>102</v>
      </c>
      <c r="I8" s="84" t="s">
        <v>107</v>
      </c>
    </row>
    <row r="9" spans="1:9" ht="16.5" thickBot="1">
      <c r="A9" s="111" t="s">
        <v>34</v>
      </c>
      <c r="B9" s="75" t="s">
        <v>90</v>
      </c>
      <c r="C9" s="159" t="s">
        <v>103</v>
      </c>
      <c r="D9" s="116" t="s">
        <v>107</v>
      </c>
      <c r="F9" s="112" t="s">
        <v>34</v>
      </c>
      <c r="G9" s="101" t="s">
        <v>93</v>
      </c>
      <c r="H9" s="88" t="s">
        <v>84</v>
      </c>
      <c r="I9" s="87" t="s">
        <v>107</v>
      </c>
    </row>
    <row r="10" spans="1:9" ht="15.75">
      <c r="A10" s="111" t="s">
        <v>35</v>
      </c>
      <c r="B10" s="113" t="s">
        <v>90</v>
      </c>
      <c r="C10" s="118" t="s">
        <v>62</v>
      </c>
      <c r="D10" s="116" t="s">
        <v>107</v>
      </c>
      <c r="F10" s="106"/>
      <c r="G10" s="160"/>
      <c r="H10" s="161"/>
      <c r="I10" s="161"/>
    </row>
    <row r="11" spans="1:9" ht="15.75">
      <c r="A11" s="111" t="s">
        <v>37</v>
      </c>
      <c r="B11" s="75" t="s">
        <v>90</v>
      </c>
      <c r="C11" s="84" t="s">
        <v>83</v>
      </c>
      <c r="D11" s="116" t="s">
        <v>107</v>
      </c>
      <c r="F11" s="106"/>
      <c r="G11" s="160"/>
      <c r="H11" s="161"/>
      <c r="I11" s="161"/>
    </row>
    <row r="12" spans="1:9" ht="15.75">
      <c r="A12" s="111" t="s">
        <v>38</v>
      </c>
      <c r="B12" s="75" t="s">
        <v>91</v>
      </c>
      <c r="C12" s="84" t="s">
        <v>105</v>
      </c>
      <c r="D12" s="116" t="s">
        <v>107</v>
      </c>
      <c r="F12" s="106"/>
      <c r="G12" s="160"/>
      <c r="H12" s="161"/>
      <c r="I12" s="161"/>
    </row>
    <row r="13" spans="1:9" ht="15.75">
      <c r="A13" s="111" t="s">
        <v>39</v>
      </c>
      <c r="B13" s="75" t="s">
        <v>90</v>
      </c>
      <c r="C13" s="84" t="s">
        <v>65</v>
      </c>
      <c r="D13" s="116" t="s">
        <v>107</v>
      </c>
      <c r="F13" s="106"/>
      <c r="G13" s="162"/>
      <c r="H13" s="163"/>
      <c r="I13" s="161"/>
    </row>
    <row r="14" spans="1:9" ht="15.75">
      <c r="A14" s="111" t="s">
        <v>40</v>
      </c>
      <c r="B14" s="75" t="s">
        <v>90</v>
      </c>
      <c r="C14" s="84" t="s">
        <v>24</v>
      </c>
      <c r="D14" s="116" t="s">
        <v>107</v>
      </c>
      <c r="F14" s="106"/>
      <c r="G14" s="162"/>
      <c r="H14" s="163"/>
      <c r="I14" s="161"/>
    </row>
    <row r="15" spans="1:9" ht="15.75">
      <c r="A15" s="111" t="s">
        <v>41</v>
      </c>
      <c r="B15" s="75" t="s">
        <v>90</v>
      </c>
      <c r="C15" s="84" t="s">
        <v>55</v>
      </c>
      <c r="D15" s="116" t="s">
        <v>107</v>
      </c>
      <c r="F15" s="106"/>
      <c r="G15" s="107"/>
      <c r="H15" s="107"/>
      <c r="I15" s="107"/>
    </row>
    <row r="16" spans="1:9" ht="15.75">
      <c r="A16" s="111" t="s">
        <v>42</v>
      </c>
      <c r="B16" s="75"/>
      <c r="C16" s="84" t="s">
        <v>63</v>
      </c>
      <c r="D16" s="116" t="s">
        <v>107</v>
      </c>
      <c r="F16" s="106"/>
      <c r="G16" s="108"/>
      <c r="H16" s="107"/>
      <c r="I16" s="107"/>
    </row>
    <row r="17" spans="1:9" ht="15.75">
      <c r="A17" s="111" t="s">
        <v>43</v>
      </c>
      <c r="B17" s="75" t="s">
        <v>90</v>
      </c>
      <c r="C17" s="159" t="s">
        <v>104</v>
      </c>
      <c r="D17" s="116" t="s">
        <v>107</v>
      </c>
      <c r="F17" s="106"/>
      <c r="G17" s="107"/>
      <c r="H17" s="107"/>
      <c r="I17" s="107"/>
    </row>
    <row r="18" spans="1:9" ht="15.75">
      <c r="A18" s="111" t="s">
        <v>44</v>
      </c>
      <c r="B18" s="75" t="s">
        <v>90</v>
      </c>
      <c r="C18" s="84" t="s">
        <v>61</v>
      </c>
      <c r="D18" s="116" t="s">
        <v>107</v>
      </c>
      <c r="F18" s="106"/>
      <c r="G18" s="108"/>
      <c r="H18" s="107"/>
      <c r="I18" s="109"/>
    </row>
    <row r="19" spans="1:9" ht="15.75">
      <c r="A19" s="111" t="s">
        <v>45</v>
      </c>
      <c r="B19" s="75" t="s">
        <v>90</v>
      </c>
      <c r="C19" s="76" t="s">
        <v>27</v>
      </c>
      <c r="D19" s="116" t="s">
        <v>107</v>
      </c>
      <c r="F19" s="106"/>
      <c r="G19" s="107"/>
      <c r="H19" s="109"/>
      <c r="I19" s="109"/>
    </row>
    <row r="20" spans="1:9" ht="15.75">
      <c r="A20" s="111" t="s">
        <v>46</v>
      </c>
      <c r="B20" s="75" t="s">
        <v>92</v>
      </c>
      <c r="C20" s="84" t="s">
        <v>25</v>
      </c>
      <c r="D20" s="116" t="s">
        <v>107</v>
      </c>
      <c r="F20" s="3"/>
      <c r="G20" s="3"/>
      <c r="H20" s="3"/>
      <c r="I20" s="3"/>
    </row>
    <row r="21" spans="1:4" ht="15.75">
      <c r="A21" s="111" t="s">
        <v>47</v>
      </c>
      <c r="B21" s="75" t="s">
        <v>91</v>
      </c>
      <c r="C21" s="76" t="s">
        <v>66</v>
      </c>
      <c r="D21" s="116" t="s">
        <v>107</v>
      </c>
    </row>
    <row r="22" spans="1:4" ht="15.75">
      <c r="A22" s="111" t="s">
        <v>48</v>
      </c>
      <c r="B22" s="113" t="s">
        <v>90</v>
      </c>
      <c r="C22" s="118" t="s">
        <v>19</v>
      </c>
      <c r="D22" s="116" t="s">
        <v>107</v>
      </c>
    </row>
    <row r="23" spans="1:4" ht="15.75">
      <c r="A23" s="111" t="s">
        <v>49</v>
      </c>
      <c r="B23" s="75" t="s">
        <v>94</v>
      </c>
      <c r="C23" s="84" t="s">
        <v>67</v>
      </c>
      <c r="D23" s="116" t="s">
        <v>107</v>
      </c>
    </row>
    <row r="24" spans="1:4" ht="15.75">
      <c r="A24" s="111" t="s">
        <v>50</v>
      </c>
      <c r="B24" s="75" t="s">
        <v>93</v>
      </c>
      <c r="C24" s="84" t="s">
        <v>64</v>
      </c>
      <c r="D24" s="116" t="s">
        <v>107</v>
      </c>
    </row>
    <row r="25" spans="1:4" ht="15.75">
      <c r="A25" s="111" t="s">
        <v>51</v>
      </c>
      <c r="B25" s="113" t="s">
        <v>94</v>
      </c>
      <c r="C25" s="99" t="s">
        <v>56</v>
      </c>
      <c r="D25" s="116" t="s">
        <v>107</v>
      </c>
    </row>
    <row r="26" spans="1:4" ht="15.75">
      <c r="A26" s="111" t="s">
        <v>52</v>
      </c>
      <c r="B26" s="75" t="s">
        <v>92</v>
      </c>
      <c r="C26" s="118" t="s">
        <v>59</v>
      </c>
      <c r="D26" s="116" t="s">
        <v>107</v>
      </c>
    </row>
    <row r="27" spans="1:4" ht="15.75">
      <c r="A27" s="111" t="s">
        <v>53</v>
      </c>
      <c r="B27" s="75" t="s">
        <v>92</v>
      </c>
      <c r="C27" s="84" t="s">
        <v>60</v>
      </c>
      <c r="D27" s="116" t="s">
        <v>107</v>
      </c>
    </row>
    <row r="28" spans="1:4" ht="15.75">
      <c r="A28" s="111" t="s">
        <v>54</v>
      </c>
      <c r="B28" s="113" t="s">
        <v>91</v>
      </c>
      <c r="C28" s="118" t="s">
        <v>69</v>
      </c>
      <c r="D28" s="116" t="s">
        <v>107</v>
      </c>
    </row>
    <row r="29" spans="1:4" ht="15.75">
      <c r="A29" s="111" t="s">
        <v>110</v>
      </c>
      <c r="B29" s="75" t="s">
        <v>92</v>
      </c>
      <c r="C29" s="118" t="s">
        <v>58</v>
      </c>
      <c r="D29" s="116" t="s">
        <v>107</v>
      </c>
    </row>
    <row r="30" spans="1:14" ht="18">
      <c r="A30" s="111" t="s">
        <v>111</v>
      </c>
      <c r="B30" s="113" t="s">
        <v>92</v>
      </c>
      <c r="C30" s="118" t="s">
        <v>22</v>
      </c>
      <c r="D30" s="116" t="s">
        <v>107</v>
      </c>
      <c r="E30" s="5"/>
      <c r="F30" s="20"/>
      <c r="G30" s="3"/>
      <c r="H30" s="22"/>
      <c r="I30" s="3"/>
      <c r="J30" s="5"/>
      <c r="K30" s="20"/>
      <c r="N30" s="22"/>
    </row>
    <row r="31" spans="1:14" ht="18">
      <c r="A31" s="111" t="s">
        <v>112</v>
      </c>
      <c r="B31" s="113" t="s">
        <v>91</v>
      </c>
      <c r="C31" s="118" t="s">
        <v>26</v>
      </c>
      <c r="D31" s="116" t="s">
        <v>107</v>
      </c>
      <c r="E31" s="5"/>
      <c r="F31" s="20"/>
      <c r="G31" s="19"/>
      <c r="H31" s="5"/>
      <c r="I31" s="19"/>
      <c r="J31" s="5"/>
      <c r="K31" s="20"/>
      <c r="N31" s="5"/>
    </row>
    <row r="32" spans="1:14" ht="16.5" thickBot="1">
      <c r="A32" s="112" t="s">
        <v>113</v>
      </c>
      <c r="B32" s="86" t="s">
        <v>91</v>
      </c>
      <c r="C32" s="87" t="s">
        <v>82</v>
      </c>
      <c r="D32" s="117" t="s">
        <v>107</v>
      </c>
      <c r="E32" s="23"/>
      <c r="F32" s="18"/>
      <c r="G32" s="3"/>
      <c r="I32" s="3"/>
      <c r="J32" s="23"/>
      <c r="K32" s="18"/>
      <c r="L32" s="21"/>
      <c r="M32" s="23"/>
      <c r="N32" s="23"/>
    </row>
    <row r="33" spans="4:14" ht="18">
      <c r="D33" s="5"/>
      <c r="E33" s="5"/>
      <c r="F33" s="20"/>
      <c r="G33" s="19"/>
      <c r="H33" s="19"/>
      <c r="I33" s="19"/>
      <c r="J33" s="5"/>
      <c r="K33" s="20"/>
      <c r="L33" s="21"/>
      <c r="N33" s="22"/>
    </row>
    <row r="34" spans="1:12" ht="18">
      <c r="A34" s="164" t="s">
        <v>74</v>
      </c>
      <c r="B34" s="164"/>
      <c r="C34" s="164"/>
      <c r="D34"/>
      <c r="F34" s="3"/>
      <c r="G34" s="3"/>
      <c r="H34" s="22" t="s">
        <v>72</v>
      </c>
      <c r="I34" s="3"/>
      <c r="K34" s="3"/>
      <c r="L34" s="21"/>
    </row>
    <row r="39" spans="1:3" ht="18">
      <c r="A39" s="164"/>
      <c r="B39" s="164"/>
      <c r="C39" s="164"/>
    </row>
  </sheetData>
  <sheetProtection/>
  <mergeCells count="13">
    <mergeCell ref="A1:L1"/>
    <mergeCell ref="A2:L2"/>
    <mergeCell ref="A34:C34"/>
    <mergeCell ref="A39:C39"/>
    <mergeCell ref="A3:I3"/>
    <mergeCell ref="A5:A6"/>
    <mergeCell ref="B5:B6"/>
    <mergeCell ref="C5:C6"/>
    <mergeCell ref="D5:D6"/>
    <mergeCell ref="F5:F6"/>
    <mergeCell ref="G5:G6"/>
    <mergeCell ref="H5:H6"/>
    <mergeCell ref="I5:I6"/>
  </mergeCells>
  <printOptions horizontalCentered="1"/>
  <pageMargins left="0.1968503937007874" right="0.2362204724409449" top="0.7480314960629921" bottom="0.4330708661417323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2014-03-01T02:43:50Z</cp:lastPrinted>
  <dcterms:created xsi:type="dcterms:W3CDTF">2013-03-13T01:44:54Z</dcterms:created>
  <dcterms:modified xsi:type="dcterms:W3CDTF">2014-03-10T04:25:21Z</dcterms:modified>
  <cp:category/>
  <cp:version/>
  <cp:contentType/>
  <cp:contentStatus/>
</cp:coreProperties>
</file>